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340" activeTab="1"/>
  </bookViews>
  <sheets>
    <sheet name="Hoja1" sheetId="1" r:id="rId1"/>
    <sheet name="Hoja2" sheetId="2" r:id="rId2"/>
  </sheets>
  <definedNames>
    <definedName name="_xlnm.Print_Area" localSheetId="0">'Hoja1'!$A$1:$F$244</definedName>
    <definedName name="_xlnm.Print_Area" localSheetId="1">'Hoja2'!$A$1:$I$240</definedName>
  </definedNames>
  <calcPr fullCalcOnLoad="1"/>
</workbook>
</file>

<file path=xl/sharedStrings.xml><?xml version="1.0" encoding="utf-8"?>
<sst xmlns="http://schemas.openxmlformats.org/spreadsheetml/2006/main" count="248" uniqueCount="61">
  <si>
    <t>POBLACIÓN HABLANTE DE LENGUA INDÍGENA</t>
  </si>
  <si>
    <t>MUNICIPIOS DEL 02 DISTRITO ELECTORAL FEDERAL DE PUEBLA</t>
  </si>
  <si>
    <t>DE MAYOR A MENOR PORCENTAJE</t>
  </si>
  <si>
    <t>MUNICIPIO</t>
  </si>
  <si>
    <t>POBLACIÓN TOTAL</t>
  </si>
  <si>
    <t>HABLANTES DE LENGUA INDÍGENA</t>
  </si>
  <si>
    <t>TOTAL</t>
  </si>
  <si>
    <t>%</t>
  </si>
  <si>
    <t>ATLEQUIZAYAN</t>
  </si>
  <si>
    <t>IXTEPEC</t>
  </si>
  <si>
    <t>CAMOCUAUTLA</t>
  </si>
  <si>
    <t>OLINTLA</t>
  </si>
  <si>
    <t>ZONGOZOTLA</t>
  </si>
  <si>
    <t>TEPETZINTLA</t>
  </si>
  <si>
    <t>AHUACATLAN</t>
  </si>
  <si>
    <t>COATEPEC</t>
  </si>
  <si>
    <t>HUEHUETLA</t>
  </si>
  <si>
    <t>TEPANGO DE RODRIGUEZ</t>
  </si>
  <si>
    <t>CAXHUACAN</t>
  </si>
  <si>
    <t>XOCHITLAN DE VICENTE SUAREZ</t>
  </si>
  <si>
    <t>HUEYTLALPAN</t>
  </si>
  <si>
    <t>ZOQUIAPAN</t>
  </si>
  <si>
    <t>CUAUTEMPAN</t>
  </si>
  <si>
    <t>AMIXTLAN</t>
  </si>
  <si>
    <t>ZAPOTITLAN DE MENDEZ</t>
  </si>
  <si>
    <t>HERMENEGILDO GALEANA</t>
  </si>
  <si>
    <t>HUITZILAN DE SERDAN</t>
  </si>
  <si>
    <t>SAN FELIPE TEPATLAN</t>
  </si>
  <si>
    <t>JONOTLA</t>
  </si>
  <si>
    <t>JOPALA</t>
  </si>
  <si>
    <t>TUZAMAPAN DE GALEANA</t>
  </si>
  <si>
    <t>TETELA DE OCAMPO</t>
  </si>
  <si>
    <t>NAUZONTLA</t>
  </si>
  <si>
    <t>ZACATLAN</t>
  </si>
  <si>
    <t>AQUIXTLA</t>
  </si>
  <si>
    <t>AHUAZOTEPEC</t>
  </si>
  <si>
    <t>CHIGNAHUAPAN</t>
  </si>
  <si>
    <t>02 DISTRITO DE ZACATLÁN</t>
  </si>
  <si>
    <t>TOTAL DE LA ENTIDAD</t>
  </si>
  <si>
    <t>Fuente: XII Censo General de Población y Vivienda 2000</t>
  </si>
  <si>
    <t>Nota: El Censo cuenta a los hablantes de lengua indígena sólo entre la población con 5 años y más.</t>
  </si>
  <si>
    <t>INDICADORES SOBRE MONOLINGUISMO</t>
  </si>
  <si>
    <t>DE MAYOR A MENOR PORCENTAJE DE MONOLINGUISMO</t>
  </si>
  <si>
    <t>POBLACIÓN DE 5 AÑOS Y MÁS QUE HABLA LENGUA INDÍGENA Y NO HABLA ESPAÑOL</t>
  </si>
  <si>
    <t>INDICADORES DEMOGRÁFICOS</t>
  </si>
  <si>
    <t>DE MENOR A MAYOR PORCENTAJE DE POBLACIÓN ADULTA (DE 18 AÑOS Y MÁS)</t>
  </si>
  <si>
    <t>POBLACIÓN DE 18 AÑOS Y MÁS</t>
  </si>
  <si>
    <t>INDICADORES EDUCATIVOS</t>
  </si>
  <si>
    <t>POBLACIÓN DE 15 AÑOS Y MÁS ANALFABETA</t>
  </si>
  <si>
    <t>POBLACIÓN DE 15 AÑOS Y MÁS CON SECUNDARIA COMPLETA</t>
  </si>
  <si>
    <t>GRADO PROMEDIO DE ESCOLARIDAD</t>
  </si>
  <si>
    <t>INDICADORES SOBRE POBREZA: OCUPACIÓN E INGRESO</t>
  </si>
  <si>
    <t>DE MAYOR A MENOR PORCENTAJE DE POBLACIÓN CON INGRESOS MENORES AL SALARIO MÍNIMO</t>
  </si>
  <si>
    <t>POBLACIÓN OCUPADA</t>
  </si>
  <si>
    <t>POBLACIÓN CON INGRESOS MENORES A 1 SALARIO MÍNIMO</t>
  </si>
  <si>
    <t>Nota.- El porcentaje de la población con ingresos menores a 1 salario mínimo se estimó sobre la población ocupada considerando a ésta como el 100%.</t>
  </si>
  <si>
    <t>INDICADORES SOBRE POBREZA: VIVIENDA</t>
  </si>
  <si>
    <t>DE MENOR A MAYOR PORCENTAJE DE VIVIENDA CON SERVICIOS</t>
  </si>
  <si>
    <t>VIVIENDAS PARTICULARES HABITADAS</t>
  </si>
  <si>
    <t>VIVIENDAS PARTICULARES CON PISO DIFERENTE A TIERRA</t>
  </si>
  <si>
    <t>VIVIENDAS PARTICULARES QUE CUENTAN CON AGUA, DRENAJE Y ELECTRICIDAD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</si>
</sst>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  <numFmt numFmtId="165" formatCode="0.0%"/>
  </numFmts>
  <fonts count="2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.75"/>
      <name val="Arial"/>
      <family val="2"/>
    </font>
    <font>
      <b/>
      <sz val="11.75"/>
      <name val="Arial"/>
      <family val="2"/>
    </font>
    <font>
      <b/>
      <sz val="16"/>
      <name val="Arial"/>
      <family val="0"/>
    </font>
    <font>
      <b/>
      <sz val="15.75"/>
      <name val="Arial"/>
      <family val="2"/>
    </font>
    <font>
      <b/>
      <sz val="16.25"/>
      <name val="Arial"/>
      <family val="2"/>
    </font>
    <font>
      <b/>
      <sz val="13.75"/>
      <name val="Arial"/>
      <family val="2"/>
    </font>
    <font>
      <sz val="11.75"/>
      <name val="Arial"/>
      <family val="2"/>
    </font>
    <font>
      <b/>
      <sz val="9"/>
      <name val="Arial"/>
      <family val="2"/>
    </font>
    <font>
      <b/>
      <sz val="10.75"/>
      <name val="Arial"/>
      <family val="2"/>
    </font>
    <font>
      <b/>
      <sz val="12.5"/>
      <name val="Arial"/>
      <family val="2"/>
    </font>
    <font>
      <sz val="15.75"/>
      <name val="Arial"/>
      <family val="0"/>
    </font>
    <font>
      <b/>
      <sz val="19"/>
      <name val="Arial"/>
      <family val="2"/>
    </font>
    <font>
      <sz val="10.75"/>
      <name val="Arial"/>
      <family val="2"/>
    </font>
    <font>
      <b/>
      <sz val="8.75"/>
      <name val="Arial"/>
      <family val="2"/>
    </font>
    <font>
      <sz val="17"/>
      <name val="Arial"/>
      <family val="0"/>
    </font>
    <font>
      <sz val="16.5"/>
      <name val="Arial"/>
      <family val="0"/>
    </font>
    <font>
      <sz val="8.75"/>
      <name val="Arial"/>
      <family val="2"/>
    </font>
    <font>
      <sz val="11"/>
      <name val="Arial"/>
      <family val="2"/>
    </font>
    <font>
      <b/>
      <sz val="10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1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3" fontId="0" fillId="0" borderId="4" xfId="0" applyNumberFormat="1" applyFont="1" applyBorder="1" applyAlignment="1">
      <alignment horizontal="right"/>
    </xf>
    <xf numFmtId="10" fontId="3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Font="1" applyBorder="1" applyAlignment="1">
      <alignment horizontal="right"/>
    </xf>
    <xf numFmtId="10" fontId="3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10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10" fontId="3" fillId="0" borderId="2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1" fontId="5" fillId="0" borderId="14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0" fillId="0" borderId="0" xfId="0" applyNumberFormat="1" applyAlignment="1">
      <alignment/>
    </xf>
    <xf numFmtId="1" fontId="6" fillId="2" borderId="16" xfId="0" applyNumberFormat="1" applyFont="1" applyFill="1" applyBorder="1" applyAlignment="1">
      <alignment horizontal="center"/>
    </xf>
    <xf numFmtId="1" fontId="6" fillId="2" borderId="17" xfId="0" applyNumberFormat="1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left"/>
    </xf>
    <xf numFmtId="3" fontId="0" fillId="0" borderId="4" xfId="0" applyNumberFormat="1" applyBorder="1" applyAlignment="1">
      <alignment horizontal="right"/>
    </xf>
    <xf numFmtId="10" fontId="3" fillId="3" borderId="5" xfId="0" applyNumberFormat="1" applyFont="1" applyFill="1" applyBorder="1" applyAlignment="1">
      <alignment horizontal="center"/>
    </xf>
    <xf numFmtId="1" fontId="0" fillId="0" borderId="6" xfId="0" applyNumberFormat="1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10" fontId="3" fillId="3" borderId="8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" fontId="0" fillId="0" borderId="9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10" fontId="3" fillId="3" borderId="11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 horizontal="right"/>
    </xf>
    <xf numFmtId="10" fontId="3" fillId="3" borderId="20" xfId="0" applyNumberFormat="1" applyFont="1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3" borderId="10" xfId="0" applyNumberFormat="1" applyFill="1" applyBorder="1" applyAlignment="1">
      <alignment horizontal="center"/>
    </xf>
    <xf numFmtId="1" fontId="3" fillId="0" borderId="3" xfId="0" applyNumberFormat="1" applyFont="1" applyBorder="1" applyAlignment="1">
      <alignment/>
    </xf>
    <xf numFmtId="165" fontId="3" fillId="0" borderId="4" xfId="0" applyNumberFormat="1" applyFont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" fontId="3" fillId="0" borderId="18" xfId="0" applyNumberFormat="1" applyFont="1" applyBorder="1" applyAlignment="1">
      <alignment horizontal="left"/>
    </xf>
    <xf numFmtId="165" fontId="3" fillId="0" borderId="19" xfId="0" applyNumberFormat="1" applyFont="1" applyBorder="1" applyAlignment="1">
      <alignment horizontal="center"/>
    </xf>
    <xf numFmtId="165" fontId="3" fillId="3" borderId="19" xfId="0" applyNumberFormat="1" applyFont="1" applyFill="1" applyBorder="1" applyAlignment="1">
      <alignment horizontal="center"/>
    </xf>
    <xf numFmtId="1" fontId="14" fillId="2" borderId="13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165" fontId="3" fillId="4" borderId="7" xfId="0" applyNumberFormat="1" applyFont="1" applyFill="1" applyBorder="1" applyAlignment="1">
      <alignment horizontal="center"/>
    </xf>
    <xf numFmtId="165" fontId="3" fillId="4" borderId="10" xfId="0" applyNumberFormat="1" applyFont="1" applyFill="1" applyBorder="1" applyAlignment="1">
      <alignment horizontal="center"/>
    </xf>
    <xf numFmtId="165" fontId="3" fillId="4" borderId="19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1" fontId="0" fillId="0" borderId="23" xfId="0" applyNumberFormat="1" applyFont="1" applyBorder="1" applyAlignment="1">
      <alignment horizontal="lef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65" fontId="0" fillId="0" borderId="26" xfId="0" applyNumberFormat="1" applyBorder="1" applyAlignment="1">
      <alignment horizontal="center"/>
    </xf>
    <xf numFmtId="3" fontId="0" fillId="0" borderId="3" xfId="0" applyNumberFormat="1" applyBorder="1" applyAlignment="1">
      <alignment horizontal="right"/>
    </xf>
    <xf numFmtId="165" fontId="0" fillId="3" borderId="5" xfId="0" applyNumberFormat="1" applyFill="1" applyBorder="1" applyAlignment="1">
      <alignment horizontal="center"/>
    </xf>
    <xf numFmtId="1" fontId="0" fillId="0" borderId="27" xfId="0" applyNumberFormat="1" applyFont="1" applyBorder="1" applyAlignment="1">
      <alignment horizontal="left"/>
    </xf>
    <xf numFmtId="3" fontId="0" fillId="0" borderId="2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165" fontId="0" fillId="0" borderId="30" xfId="0" applyNumberFormat="1" applyBorder="1" applyAlignment="1">
      <alignment horizontal="center"/>
    </xf>
    <xf numFmtId="3" fontId="0" fillId="0" borderId="6" xfId="0" applyNumberFormat="1" applyBorder="1" applyAlignment="1">
      <alignment horizontal="right"/>
    </xf>
    <xf numFmtId="165" fontId="0" fillId="3" borderId="8" xfId="0" applyNumberFormat="1" applyFill="1" applyBorder="1" applyAlignment="1">
      <alignment horizontal="center"/>
    </xf>
    <xf numFmtId="1" fontId="0" fillId="0" borderId="31" xfId="0" applyNumberFormat="1" applyFont="1" applyBorder="1" applyAlignment="1">
      <alignment horizontal="left"/>
    </xf>
    <xf numFmtId="3" fontId="0" fillId="0" borderId="32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165" fontId="0" fillId="0" borderId="34" xfId="0" applyNumberFormat="1" applyBorder="1" applyAlignment="1">
      <alignment horizontal="center"/>
    </xf>
    <xf numFmtId="3" fontId="0" fillId="0" borderId="9" xfId="0" applyNumberFormat="1" applyBorder="1" applyAlignment="1">
      <alignment horizontal="right"/>
    </xf>
    <xf numFmtId="165" fontId="0" fillId="3" borderId="11" xfId="0" applyNumberFormat="1" applyFill="1" applyBorder="1" applyAlignment="1">
      <alignment horizontal="center"/>
    </xf>
    <xf numFmtId="1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right"/>
    </xf>
    <xf numFmtId="165" fontId="3" fillId="3" borderId="5" xfId="0" applyNumberFormat="1" applyFont="1" applyFill="1" applyBorder="1" applyAlignment="1">
      <alignment horizontal="center"/>
    </xf>
    <xf numFmtId="1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165" fontId="3" fillId="0" borderId="38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right"/>
    </xf>
    <xf numFmtId="165" fontId="3" fillId="3" borderId="2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right"/>
    </xf>
    <xf numFmtId="0" fontId="3" fillId="2" borderId="17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5" fillId="2" borderId="4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2" borderId="42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43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1" fontId="3" fillId="2" borderId="44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1" fontId="14" fillId="2" borderId="48" xfId="0" applyNumberFormat="1" applyFont="1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3" fillId="0" borderId="49" xfId="0" applyNumberFormat="1" applyFont="1" applyBorder="1" applyAlignment="1">
      <alignment/>
    </xf>
    <xf numFmtId="3" fontId="3" fillId="0" borderId="50" xfId="0" applyNumberFormat="1" applyFont="1" applyBorder="1" applyAlignment="1">
      <alignment horizontal="right"/>
    </xf>
    <xf numFmtId="165" fontId="3" fillId="0" borderId="50" xfId="0" applyNumberFormat="1" applyFont="1" applyBorder="1" applyAlignment="1">
      <alignment horizontal="center"/>
    </xf>
    <xf numFmtId="165" fontId="3" fillId="3" borderId="51" xfId="0" applyNumberFormat="1" applyFont="1" applyFill="1" applyBorder="1" applyAlignment="1">
      <alignment horizontal="center"/>
    </xf>
    <xf numFmtId="1" fontId="3" fillId="0" borderId="49" xfId="0" applyNumberFormat="1" applyFont="1" applyFill="1" applyBorder="1" applyAlignment="1">
      <alignment/>
    </xf>
    <xf numFmtId="3" fontId="3" fillId="0" borderId="50" xfId="0" applyNumberFormat="1" applyFont="1" applyFill="1" applyBorder="1" applyAlignment="1">
      <alignment horizontal="right"/>
    </xf>
    <xf numFmtId="165" fontId="3" fillId="0" borderId="52" xfId="0" applyNumberFormat="1" applyFont="1" applyFill="1" applyBorder="1" applyAlignment="1">
      <alignment horizontal="center"/>
    </xf>
    <xf numFmtId="1" fontId="3" fillId="0" borderId="49" xfId="0" applyNumberFormat="1" applyFont="1" applyFill="1" applyBorder="1" applyAlignment="1">
      <alignment horizontal="left"/>
    </xf>
    <xf numFmtId="10" fontId="3" fillId="0" borderId="51" xfId="0" applyNumberFormat="1" applyFont="1" applyFill="1" applyBorder="1" applyAlignment="1">
      <alignment horizontal="center"/>
    </xf>
    <xf numFmtId="1" fontId="5" fillId="0" borderId="49" xfId="0" applyNumberFormat="1" applyFont="1" applyBorder="1" applyAlignment="1">
      <alignment/>
    </xf>
    <xf numFmtId="10" fontId="3" fillId="0" borderId="5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POBLACIÓN HABLANTE DE LENGUA INDÍGENA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 MAYOR PORCENTAJE 
02 Distrito de Zacatlán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(Hoja1!$B$6:$B$25,Hoja1!$B$35:$B$37)</c:f>
              <c:strCache/>
            </c:strRef>
          </c:cat>
          <c:val>
            <c:numRef>
              <c:f>(Hoja1!$E$6:$E$25,Hoja1!$E$35:$E$37)</c:f>
              <c:numCache/>
            </c:numRef>
          </c:val>
        </c:ser>
        <c:axId val="25835018"/>
        <c:axId val="31188571"/>
      </c:barChart>
      <c:catAx>
        <c:axId val="258350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88571"/>
        <c:crosses val="autoZero"/>
        <c:auto val="1"/>
        <c:lblOffset val="100"/>
        <c:noMultiLvlLbl val="0"/>
      </c:catAx>
      <c:valAx>
        <c:axId val="31188571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835018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PORCENTAJES DE POBLACIÓN MONOLINGUE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 MAYOR PORCENTAJE 
02 Distrito de Zacatlán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7525"/>
          <c:w val="0.94625"/>
          <c:h val="0.808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(Hoja1!$B$89:$B$104,Hoja1!$B$118:$B$120)</c:f>
              <c:strCache/>
            </c:strRef>
          </c:cat>
          <c:val>
            <c:numRef>
              <c:f>(Hoja1!$E$89:$E$104,Hoja1!$E$118:$E$120)</c:f>
              <c:numCache/>
            </c:numRef>
          </c:val>
        </c:ser>
        <c:axId val="12261684"/>
        <c:axId val="43246293"/>
      </c:barChart>
      <c:catAx>
        <c:axId val="122616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3246293"/>
        <c:crosses val="autoZero"/>
        <c:auto val="1"/>
        <c:lblOffset val="100"/>
        <c:noMultiLvlLbl val="0"/>
      </c:catAx>
      <c:valAx>
        <c:axId val="43246293"/>
        <c:scaling>
          <c:orientation val="minMax"/>
        </c:scaling>
        <c:axPos val="t"/>
        <c:delete val="1"/>
        <c:majorTickMark val="out"/>
        <c:minorTickMark val="none"/>
        <c:tickLblPos val="nextTo"/>
        <c:crossAx val="12261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PORCENTAJE DE POBLACIÓN DE 18 AÑOS Y MÁS 
</a:t>
            </a:r>
            <a:r>
              <a:rPr lang="en-US" cap="none" sz="1175" b="0" i="0" u="none" baseline="0">
                <a:latin typeface="Arial"/>
                <a:ea typeface="Arial"/>
                <a:cs typeface="Arial"/>
              </a:rPr>
              <a:t>MUNICIPIOS DE MENOR PORCENTAJE 
02 Distrito de Zacatlán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(Hoja1!$B$169:$B$183,Hoja1!$B$198:$B$200)</c:f>
              <c:strCache/>
            </c:strRef>
          </c:cat>
          <c:val>
            <c:numRef>
              <c:f>(Hoja1!$E$169:$E$183,Hoja1!$E$198:$E$200)</c:f>
              <c:numCache/>
            </c:numRef>
          </c:val>
        </c:ser>
        <c:axId val="53672318"/>
        <c:axId val="13288815"/>
      </c:barChart>
      <c:catAx>
        <c:axId val="5367231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288815"/>
        <c:crosses val="autoZero"/>
        <c:auto val="1"/>
        <c:lblOffset val="100"/>
        <c:noMultiLvlLbl val="0"/>
      </c:catAx>
      <c:valAx>
        <c:axId val="13288815"/>
        <c:scaling>
          <c:orientation val="minMax"/>
        </c:scaling>
        <c:axPos val="t"/>
        <c:delete val="1"/>
        <c:majorTickMark val="out"/>
        <c:minorTickMark val="none"/>
        <c:tickLblPos val="nextTo"/>
        <c:crossAx val="53672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99CC"/>
    </a:solidFill>
    <a:ln w="3175">
      <a:solidFill>
        <a:srgbClr val="800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PORCENTAJE DE POBLACIÓN ANALFABETA 
</a:t>
            </a:r>
            <a:r>
              <a:rPr lang="en-US" cap="none" sz="1075" b="0" i="0" u="none" baseline="0">
                <a:latin typeface="Arial"/>
                <a:ea typeface="Arial"/>
                <a:cs typeface="Arial"/>
              </a:rPr>
              <a:t>MUNICIPIOS DE MAYOR PORCENTAJE 
02 Distrito de Zacatlán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(Hoja2!$B$7:$B$18,Hoja2!$B$36:$B$38)</c:f>
              <c:strCache/>
            </c:strRef>
          </c:cat>
          <c:val>
            <c:numRef>
              <c:f>(Hoja2!$E$7:$E$18,Hoja2!$E$36:$E$38)</c:f>
              <c:numCache/>
            </c:numRef>
          </c:val>
        </c:ser>
        <c:axId val="52490472"/>
        <c:axId val="2652201"/>
      </c:barChart>
      <c:catAx>
        <c:axId val="5249047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652201"/>
        <c:crosses val="autoZero"/>
        <c:auto val="1"/>
        <c:lblOffset val="100"/>
        <c:noMultiLvlLbl val="0"/>
      </c:catAx>
      <c:valAx>
        <c:axId val="2652201"/>
        <c:scaling>
          <c:orientation val="minMax"/>
        </c:scaling>
        <c:axPos val="t"/>
        <c:delete val="1"/>
        <c:majorTickMark val="out"/>
        <c:minorTickMark val="none"/>
        <c:tickLblPos val="nextTo"/>
        <c:crossAx val="52490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PROPORCIÓN DE POBLACIÓN CON INGRESO MENOR A UN SALARIO MÍNIMO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 MAYOR PORCENTAJE
 02 Distrito de Zacatlán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(Hoja2!$B$89:$B$100,Hoja2!$B$118:$B$120)</c:f>
              <c:strCache/>
            </c:strRef>
          </c:cat>
          <c:val>
            <c:numRef>
              <c:f>(Hoja2!$G$89:$G$100,Hoja2!$G$118:$G$120)</c:f>
              <c:numCache/>
            </c:numRef>
          </c:val>
        </c:ser>
        <c:axId val="23869810"/>
        <c:axId val="13501699"/>
      </c:barChart>
      <c:catAx>
        <c:axId val="238698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01699"/>
        <c:crosses val="autoZero"/>
        <c:auto val="1"/>
        <c:lblOffset val="100"/>
        <c:noMultiLvlLbl val="0"/>
      </c:catAx>
      <c:valAx>
        <c:axId val="13501699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869810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VIVIENDAS CON AGUA, DRENAJE Y ELECTRICIDAD
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 MENOR PORCENTAJE 
02 Distrito de Zacatlán</a:t>
            </a:r>
          </a:p>
        </c:rich>
      </c:tx>
      <c:layout/>
      <c:spPr>
        <a:noFill/>
        <a:ln>
          <a:noFill/>
        </a:ln>
      </c:spPr>
    </c:title>
    <c:view3D>
      <c:rotX val="42"/>
      <c:rotY val="44"/>
      <c:depthPercent val="100"/>
      <c:rAngAx val="1"/>
    </c:view3D>
    <c:plotArea>
      <c:layout>
        <c:manualLayout>
          <c:xMode val="edge"/>
          <c:yMode val="edge"/>
          <c:x val="0.01"/>
          <c:y val="0.1225"/>
          <c:w val="0.98025"/>
          <c:h val="0.859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just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(Hoja2!$B$171:$B$182,Hoja2!$B$200:$B$202)</c:f>
              <c:strCache/>
            </c:strRef>
          </c:cat>
          <c:val>
            <c:numRef>
              <c:f>(Hoja2!$G$171:$G$182,Hoja2!$G$200:$G$202)</c:f>
              <c:numCache/>
            </c:numRef>
          </c:val>
          <c:shape val="box"/>
        </c:ser>
        <c:shape val="box"/>
        <c:axId val="54406428"/>
        <c:axId val="19895805"/>
      </c:bar3DChart>
      <c:catAx>
        <c:axId val="544064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9895805"/>
        <c:crosses val="autoZero"/>
        <c:auto val="1"/>
        <c:lblOffset val="100"/>
        <c:noMultiLvlLbl val="0"/>
      </c:catAx>
      <c:valAx>
        <c:axId val="19895805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440642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40</xdr:row>
      <xdr:rowOff>47625</xdr:rowOff>
    </xdr:from>
    <xdr:to>
      <xdr:col>5</xdr:col>
      <xdr:colOff>1257300</xdr:colOff>
      <xdr:row>81</xdr:row>
      <xdr:rowOff>28575</xdr:rowOff>
    </xdr:to>
    <xdr:graphicFrame>
      <xdr:nvGraphicFramePr>
        <xdr:cNvPr id="1" name="Chart 1"/>
        <xdr:cNvGraphicFramePr/>
      </xdr:nvGraphicFramePr>
      <xdr:xfrm>
        <a:off x="114300" y="7191375"/>
        <a:ext cx="862965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122</xdr:row>
      <xdr:rowOff>85725</xdr:rowOff>
    </xdr:from>
    <xdr:to>
      <xdr:col>5</xdr:col>
      <xdr:colOff>1028700</xdr:colOff>
      <xdr:row>160</xdr:row>
      <xdr:rowOff>142875</xdr:rowOff>
    </xdr:to>
    <xdr:graphicFrame>
      <xdr:nvGraphicFramePr>
        <xdr:cNvPr id="2" name="Chart 2"/>
        <xdr:cNvGraphicFramePr/>
      </xdr:nvGraphicFramePr>
      <xdr:xfrm>
        <a:off x="152400" y="20993100"/>
        <a:ext cx="8362950" cy="621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202</xdr:row>
      <xdr:rowOff>28575</xdr:rowOff>
    </xdr:from>
    <xdr:to>
      <xdr:col>5</xdr:col>
      <xdr:colOff>1190625</xdr:colOff>
      <xdr:row>242</xdr:row>
      <xdr:rowOff>28575</xdr:rowOff>
    </xdr:to>
    <xdr:graphicFrame>
      <xdr:nvGraphicFramePr>
        <xdr:cNvPr id="3" name="Chart 3"/>
        <xdr:cNvGraphicFramePr/>
      </xdr:nvGraphicFramePr>
      <xdr:xfrm>
        <a:off x="200025" y="34290000"/>
        <a:ext cx="8477250" cy="647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166</xdr:row>
      <xdr:rowOff>0</xdr:rowOff>
    </xdr:from>
    <xdr:to>
      <xdr:col>5</xdr:col>
      <xdr:colOff>0</xdr:colOff>
      <xdr:row>200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343025" y="28136850"/>
          <a:ext cx="6143625" cy="5800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5</xdr:col>
      <xdr:colOff>0</xdr:colOff>
      <xdr:row>120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343025" y="14697075"/>
          <a:ext cx="6143625" cy="588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5</xdr:col>
      <xdr:colOff>0</xdr:colOff>
      <xdr:row>37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343025" y="590550"/>
          <a:ext cx="6143625" cy="6067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40</xdr:row>
      <xdr:rowOff>85725</xdr:rowOff>
    </xdr:from>
    <xdr:to>
      <xdr:col>7</xdr:col>
      <xdr:colOff>1152525</xdr:colOff>
      <xdr:row>79</xdr:row>
      <xdr:rowOff>66675</xdr:rowOff>
    </xdr:to>
    <xdr:graphicFrame>
      <xdr:nvGraphicFramePr>
        <xdr:cNvPr id="1" name="Chart 1"/>
        <xdr:cNvGraphicFramePr/>
      </xdr:nvGraphicFramePr>
      <xdr:xfrm>
        <a:off x="1390650" y="7115175"/>
        <a:ext cx="982027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123</xdr:row>
      <xdr:rowOff>9525</xdr:rowOff>
    </xdr:from>
    <xdr:to>
      <xdr:col>7</xdr:col>
      <xdr:colOff>809625</xdr:colOff>
      <xdr:row>159</xdr:row>
      <xdr:rowOff>142875</xdr:rowOff>
    </xdr:to>
    <xdr:graphicFrame>
      <xdr:nvGraphicFramePr>
        <xdr:cNvPr id="2" name="Chart 2"/>
        <xdr:cNvGraphicFramePr/>
      </xdr:nvGraphicFramePr>
      <xdr:xfrm>
        <a:off x="304800" y="20888325"/>
        <a:ext cx="10563225" cy="596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485775</xdr:colOff>
      <xdr:row>205</xdr:row>
      <xdr:rowOff>28575</xdr:rowOff>
    </xdr:from>
    <xdr:to>
      <xdr:col>7</xdr:col>
      <xdr:colOff>752475</xdr:colOff>
      <xdr:row>239</xdr:row>
      <xdr:rowOff>104775</xdr:rowOff>
    </xdr:to>
    <xdr:graphicFrame>
      <xdr:nvGraphicFramePr>
        <xdr:cNvPr id="3" name="Chart 4"/>
        <xdr:cNvGraphicFramePr/>
      </xdr:nvGraphicFramePr>
      <xdr:xfrm>
        <a:off x="485775" y="34775775"/>
        <a:ext cx="10325100" cy="558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168</xdr:row>
      <xdr:rowOff>0</xdr:rowOff>
    </xdr:from>
    <xdr:to>
      <xdr:col>7</xdr:col>
      <xdr:colOff>0</xdr:colOff>
      <xdr:row>202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323975" y="28270200"/>
          <a:ext cx="8734425" cy="5991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7</xdr:col>
      <xdr:colOff>0</xdr:colOff>
      <xdr:row>120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323975" y="14582775"/>
          <a:ext cx="8734425" cy="5810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8</xdr:col>
      <xdr:colOff>0</xdr:colOff>
      <xdr:row>38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323975" y="752475"/>
          <a:ext cx="9963150" cy="5953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0"/>
  <sheetViews>
    <sheetView zoomScale="75" zoomScaleNormal="75" workbookViewId="0" topLeftCell="A1">
      <selection activeCell="B2" sqref="B2:E2"/>
    </sheetView>
  </sheetViews>
  <sheetFormatPr defaultColWidth="11.421875" defaultRowHeight="12.75"/>
  <cols>
    <col min="1" max="1" width="20.140625" style="0" customWidth="1"/>
    <col min="2" max="2" width="39.00390625" style="0" customWidth="1"/>
    <col min="3" max="5" width="17.7109375" style="0" customWidth="1"/>
    <col min="6" max="6" width="19.8515625" style="0" customWidth="1"/>
  </cols>
  <sheetData>
    <row r="1" spans="2:5" ht="18">
      <c r="B1" s="96" t="s">
        <v>0</v>
      </c>
      <c r="C1" s="96"/>
      <c r="D1" s="96"/>
      <c r="E1" s="96"/>
    </row>
    <row r="2" spans="2:5" ht="15">
      <c r="B2" s="108" t="s">
        <v>1</v>
      </c>
      <c r="C2" s="108"/>
      <c r="D2" s="108"/>
      <c r="E2" s="108"/>
    </row>
    <row r="3" spans="2:5" ht="13.5" thickBot="1">
      <c r="B3" s="109" t="s">
        <v>2</v>
      </c>
      <c r="C3" s="109"/>
      <c r="D3" s="109"/>
      <c r="E3" s="109"/>
    </row>
    <row r="4" spans="2:5" ht="45" customHeight="1">
      <c r="B4" s="110" t="s">
        <v>3</v>
      </c>
      <c r="C4" s="112" t="s">
        <v>4</v>
      </c>
      <c r="D4" s="103" t="s">
        <v>5</v>
      </c>
      <c r="E4" s="114"/>
    </row>
    <row r="5" spans="2:5" ht="13.5" thickBot="1">
      <c r="B5" s="111"/>
      <c r="C5" s="113"/>
      <c r="D5" s="1" t="s">
        <v>6</v>
      </c>
      <c r="E5" s="2" t="s">
        <v>7</v>
      </c>
    </row>
    <row r="6" spans="2:5" ht="12.75">
      <c r="B6" s="3" t="s">
        <v>8</v>
      </c>
      <c r="C6" s="4">
        <v>2761</v>
      </c>
      <c r="D6" s="4">
        <v>2322</v>
      </c>
      <c r="E6" s="5">
        <f aca="true" t="shared" si="0" ref="E6:E37">SUM(D6/C6)</f>
        <v>0.8409996378123868</v>
      </c>
    </row>
    <row r="7" spans="2:5" ht="12.75">
      <c r="B7" s="6" t="s">
        <v>9</v>
      </c>
      <c r="C7" s="7">
        <v>6589</v>
      </c>
      <c r="D7" s="7">
        <v>5490</v>
      </c>
      <c r="E7" s="8">
        <f t="shared" si="0"/>
        <v>0.8332068599180452</v>
      </c>
    </row>
    <row r="8" spans="2:5" ht="12.75">
      <c r="B8" s="6" t="s">
        <v>10</v>
      </c>
      <c r="C8" s="7">
        <v>2160</v>
      </c>
      <c r="D8" s="7">
        <v>1787</v>
      </c>
      <c r="E8" s="8">
        <f t="shared" si="0"/>
        <v>0.8273148148148148</v>
      </c>
    </row>
    <row r="9" spans="2:5" ht="12.75">
      <c r="B9" s="6" t="s">
        <v>11</v>
      </c>
      <c r="C9" s="7">
        <v>12609</v>
      </c>
      <c r="D9" s="7">
        <v>10249</v>
      </c>
      <c r="E9" s="8">
        <f t="shared" si="0"/>
        <v>0.8128321040526608</v>
      </c>
    </row>
    <row r="10" spans="2:5" ht="12.75">
      <c r="B10" s="6" t="s">
        <v>12</v>
      </c>
      <c r="C10" s="7">
        <v>4392</v>
      </c>
      <c r="D10" s="7">
        <v>3562</v>
      </c>
      <c r="E10" s="8">
        <f t="shared" si="0"/>
        <v>0.8110200364298725</v>
      </c>
    </row>
    <row r="11" spans="2:5" ht="12.75">
      <c r="B11" s="6" t="s">
        <v>13</v>
      </c>
      <c r="C11" s="7">
        <v>9457</v>
      </c>
      <c r="D11" s="7">
        <v>7592</v>
      </c>
      <c r="E11" s="8">
        <f t="shared" si="0"/>
        <v>0.8027915829544253</v>
      </c>
    </row>
    <row r="12" spans="2:5" ht="12.75">
      <c r="B12" s="6" t="s">
        <v>14</v>
      </c>
      <c r="C12" s="7">
        <v>13058</v>
      </c>
      <c r="D12" s="7">
        <v>10429</v>
      </c>
      <c r="E12" s="8">
        <f>SUM(D12/C12)</f>
        <v>0.7986674835349977</v>
      </c>
    </row>
    <row r="13" spans="2:5" ht="12.75">
      <c r="B13" s="6" t="s">
        <v>15</v>
      </c>
      <c r="C13" s="7">
        <v>884</v>
      </c>
      <c r="D13" s="7">
        <v>705</v>
      </c>
      <c r="E13" s="8">
        <f t="shared" si="0"/>
        <v>0.7975113122171946</v>
      </c>
    </row>
    <row r="14" spans="2:5" ht="12.75">
      <c r="B14" s="6" t="s">
        <v>16</v>
      </c>
      <c r="C14" s="7">
        <v>16130</v>
      </c>
      <c r="D14" s="7">
        <v>12553</v>
      </c>
      <c r="E14" s="8">
        <f t="shared" si="0"/>
        <v>0.7782393056416615</v>
      </c>
    </row>
    <row r="15" spans="2:5" ht="12.75">
      <c r="B15" s="6" t="s">
        <v>17</v>
      </c>
      <c r="C15" s="7">
        <v>4003</v>
      </c>
      <c r="D15" s="7">
        <v>3093</v>
      </c>
      <c r="E15" s="8">
        <f t="shared" si="0"/>
        <v>0.7726704971271546</v>
      </c>
    </row>
    <row r="16" spans="2:5" ht="12.75">
      <c r="B16" s="6" t="s">
        <v>18</v>
      </c>
      <c r="C16" s="7">
        <v>3931</v>
      </c>
      <c r="D16" s="7">
        <v>3004</v>
      </c>
      <c r="E16" s="8">
        <f t="shared" si="0"/>
        <v>0.7641821419486136</v>
      </c>
    </row>
    <row r="17" spans="2:5" ht="12.75">
      <c r="B17" s="6" t="s">
        <v>19</v>
      </c>
      <c r="C17" s="7">
        <v>11760</v>
      </c>
      <c r="D17" s="7">
        <v>8777</v>
      </c>
      <c r="E17" s="8">
        <f t="shared" si="0"/>
        <v>0.746343537414966</v>
      </c>
    </row>
    <row r="18" spans="2:5" ht="12.75">
      <c r="B18" s="6" t="s">
        <v>20</v>
      </c>
      <c r="C18" s="7">
        <v>5465</v>
      </c>
      <c r="D18" s="7">
        <v>4071</v>
      </c>
      <c r="E18" s="8">
        <f t="shared" si="0"/>
        <v>0.7449222323879231</v>
      </c>
    </row>
    <row r="19" spans="2:5" ht="12.75">
      <c r="B19" s="6" t="s">
        <v>21</v>
      </c>
      <c r="C19" s="7">
        <v>2949</v>
      </c>
      <c r="D19" s="7">
        <v>2036</v>
      </c>
      <c r="E19" s="8">
        <f t="shared" si="0"/>
        <v>0.6904035266191929</v>
      </c>
    </row>
    <row r="20" spans="2:5" ht="12.75">
      <c r="B20" s="6" t="s">
        <v>22</v>
      </c>
      <c r="C20" s="7">
        <v>8984</v>
      </c>
      <c r="D20" s="7">
        <v>6057</v>
      </c>
      <c r="E20" s="8">
        <f t="shared" si="0"/>
        <v>0.6741985752448798</v>
      </c>
    </row>
    <row r="21" spans="2:5" ht="12.75">
      <c r="B21" s="6" t="s">
        <v>23</v>
      </c>
      <c r="C21" s="7">
        <v>4704</v>
      </c>
      <c r="D21" s="7">
        <v>3162</v>
      </c>
      <c r="E21" s="8">
        <f t="shared" si="0"/>
        <v>0.6721938775510204</v>
      </c>
    </row>
    <row r="22" spans="2:5" ht="12.75">
      <c r="B22" s="6" t="s">
        <v>24</v>
      </c>
      <c r="C22" s="7">
        <v>5267</v>
      </c>
      <c r="D22" s="7">
        <v>3521</v>
      </c>
      <c r="E22" s="8">
        <f t="shared" si="0"/>
        <v>0.6685019935447124</v>
      </c>
    </row>
    <row r="23" spans="2:5" ht="12.75">
      <c r="B23" s="6" t="s">
        <v>25</v>
      </c>
      <c r="C23" s="7">
        <v>8194</v>
      </c>
      <c r="D23" s="7">
        <v>5422</v>
      </c>
      <c r="E23" s="8">
        <f t="shared" si="0"/>
        <v>0.661703685623627</v>
      </c>
    </row>
    <row r="24" spans="2:5" ht="12.75">
      <c r="B24" s="6" t="s">
        <v>26</v>
      </c>
      <c r="C24" s="7">
        <v>11670</v>
      </c>
      <c r="D24" s="7">
        <v>7453</v>
      </c>
      <c r="E24" s="8">
        <f t="shared" si="0"/>
        <v>0.6386461011139675</v>
      </c>
    </row>
    <row r="25" spans="2:5" ht="12.75">
      <c r="B25" s="6" t="s">
        <v>27</v>
      </c>
      <c r="C25" s="7">
        <v>4425</v>
      </c>
      <c r="D25" s="7">
        <v>2727</v>
      </c>
      <c r="E25" s="8">
        <f t="shared" si="0"/>
        <v>0.616271186440678</v>
      </c>
    </row>
    <row r="26" spans="2:5" ht="12.75">
      <c r="B26" s="6" t="s">
        <v>28</v>
      </c>
      <c r="C26" s="7">
        <v>4942</v>
      </c>
      <c r="D26" s="7">
        <v>2652</v>
      </c>
      <c r="E26" s="8">
        <f t="shared" si="0"/>
        <v>0.5366248482395791</v>
      </c>
    </row>
    <row r="27" spans="2:5" ht="12.75">
      <c r="B27" s="6" t="s">
        <v>29</v>
      </c>
      <c r="C27" s="7">
        <v>13489</v>
      </c>
      <c r="D27" s="7">
        <v>7050</v>
      </c>
      <c r="E27" s="8">
        <f t="shared" si="0"/>
        <v>0.5226480836236934</v>
      </c>
    </row>
    <row r="28" spans="2:5" ht="12.75">
      <c r="B28" s="6" t="s">
        <v>30</v>
      </c>
      <c r="C28" s="7">
        <v>6176</v>
      </c>
      <c r="D28" s="7">
        <v>3030</v>
      </c>
      <c r="E28" s="8">
        <f t="shared" si="0"/>
        <v>0.49060880829015546</v>
      </c>
    </row>
    <row r="29" spans="2:5" ht="12.75">
      <c r="B29" s="6" t="s">
        <v>31</v>
      </c>
      <c r="C29" s="7">
        <v>25859</v>
      </c>
      <c r="D29" s="7">
        <v>5325</v>
      </c>
      <c r="E29" s="8">
        <f t="shared" si="0"/>
        <v>0.20592443636644883</v>
      </c>
    </row>
    <row r="30" spans="2:5" ht="12.75">
      <c r="B30" s="6" t="s">
        <v>32</v>
      </c>
      <c r="C30" s="7">
        <v>3617</v>
      </c>
      <c r="D30" s="7">
        <v>598</v>
      </c>
      <c r="E30" s="8">
        <f t="shared" si="0"/>
        <v>0.16533038429637822</v>
      </c>
    </row>
    <row r="31" spans="2:5" ht="12.75">
      <c r="B31" s="6" t="s">
        <v>33</v>
      </c>
      <c r="C31" s="7">
        <v>69698</v>
      </c>
      <c r="D31" s="7">
        <v>8577</v>
      </c>
      <c r="E31" s="8">
        <f t="shared" si="0"/>
        <v>0.12305948520760998</v>
      </c>
    </row>
    <row r="32" spans="2:5" ht="12.75">
      <c r="B32" s="6" t="s">
        <v>34</v>
      </c>
      <c r="C32" s="7">
        <v>7664</v>
      </c>
      <c r="D32" s="7">
        <v>239</v>
      </c>
      <c r="E32" s="8">
        <f t="shared" si="0"/>
        <v>0.031184759916492694</v>
      </c>
    </row>
    <row r="33" spans="2:5" ht="12.75">
      <c r="B33" s="6" t="s">
        <v>35</v>
      </c>
      <c r="C33" s="7">
        <v>9087</v>
      </c>
      <c r="D33" s="7">
        <v>80</v>
      </c>
      <c r="E33" s="8">
        <f t="shared" si="0"/>
        <v>0.008803785627819962</v>
      </c>
    </row>
    <row r="34" spans="2:5" ht="13.5" thickBot="1">
      <c r="B34" s="9" t="s">
        <v>36</v>
      </c>
      <c r="C34" s="10">
        <v>49266</v>
      </c>
      <c r="D34" s="10">
        <v>255</v>
      </c>
      <c r="E34" s="11">
        <f t="shared" si="0"/>
        <v>0.005175983436853002</v>
      </c>
    </row>
    <row r="35" spans="2:5" ht="16.5" thickBot="1">
      <c r="B35" s="136"/>
      <c r="C35" s="128"/>
      <c r="D35" s="128"/>
      <c r="E35" s="137"/>
    </row>
    <row r="36" spans="2:5" ht="15.75">
      <c r="B36" s="19" t="s">
        <v>37</v>
      </c>
      <c r="C36" s="12">
        <f>SUM(C6:C35)</f>
        <v>329190</v>
      </c>
      <c r="D36" s="12">
        <f>SUM(D6:D35)</f>
        <v>131818</v>
      </c>
      <c r="E36" s="13">
        <f>SUM(D36/C36)</f>
        <v>0.40043136182751604</v>
      </c>
    </row>
    <row r="37" spans="2:5" ht="16.5" thickBot="1">
      <c r="B37" s="20" t="s">
        <v>38</v>
      </c>
      <c r="C37" s="14">
        <v>5076686</v>
      </c>
      <c r="D37" s="14">
        <v>565509</v>
      </c>
      <c r="E37" s="15">
        <f t="shared" si="0"/>
        <v>0.11139333809496983</v>
      </c>
    </row>
    <row r="38" spans="2:5" ht="12.75">
      <c r="B38" s="16" t="s">
        <v>39</v>
      </c>
      <c r="C38" s="17"/>
      <c r="D38" s="17"/>
      <c r="E38" s="18"/>
    </row>
    <row r="39" spans="2:5" ht="12.75">
      <c r="B39" s="16" t="s">
        <v>40</v>
      </c>
      <c r="C39" s="17"/>
      <c r="D39" s="17"/>
      <c r="E39" s="18"/>
    </row>
    <row r="83" spans="2:5" ht="18">
      <c r="B83" s="96" t="s">
        <v>41</v>
      </c>
      <c r="C83" s="96"/>
      <c r="D83" s="96"/>
      <c r="E83" s="96"/>
    </row>
    <row r="84" spans="2:5" ht="15">
      <c r="B84" s="97" t="s">
        <v>1</v>
      </c>
      <c r="C84" s="97"/>
      <c r="D84" s="97"/>
      <c r="E84" s="97"/>
    </row>
    <row r="85" spans="2:5" ht="12.75">
      <c r="B85" s="98" t="s">
        <v>42</v>
      </c>
      <c r="C85" s="99"/>
      <c r="D85" s="99"/>
      <c r="E85" s="100"/>
    </row>
    <row r="86" spans="2:5" ht="13.5" thickBot="1">
      <c r="B86" s="21"/>
      <c r="C86" s="17"/>
      <c r="D86" s="17"/>
      <c r="E86" s="18"/>
    </row>
    <row r="87" spans="2:5" ht="39.75" customHeight="1">
      <c r="B87" s="101" t="s">
        <v>3</v>
      </c>
      <c r="C87" s="103" t="s">
        <v>4</v>
      </c>
      <c r="D87" s="106" t="s">
        <v>43</v>
      </c>
      <c r="E87" s="107"/>
    </row>
    <row r="88" spans="2:5" ht="13.5" thickBot="1">
      <c r="B88" s="102"/>
      <c r="C88" s="105"/>
      <c r="D88" s="22" t="s">
        <v>6</v>
      </c>
      <c r="E88" s="23" t="s">
        <v>7</v>
      </c>
    </row>
    <row r="89" spans="2:5" ht="12.75">
      <c r="B89" s="24" t="s">
        <v>10</v>
      </c>
      <c r="C89" s="25">
        <v>2160</v>
      </c>
      <c r="D89" s="25">
        <v>807</v>
      </c>
      <c r="E89" s="26">
        <f aca="true" t="shared" si="1" ref="E89:E117">SUM(D89/C89)</f>
        <v>0.3736111111111111</v>
      </c>
    </row>
    <row r="90" spans="2:5" ht="12.75">
      <c r="B90" s="27" t="s">
        <v>8</v>
      </c>
      <c r="C90" s="28">
        <v>2761</v>
      </c>
      <c r="D90" s="28">
        <v>962</v>
      </c>
      <c r="E90" s="29">
        <f t="shared" si="1"/>
        <v>0.34842448388265124</v>
      </c>
    </row>
    <row r="91" spans="2:5" ht="12.75">
      <c r="B91" s="27" t="s">
        <v>16</v>
      </c>
      <c r="C91" s="28">
        <v>16130</v>
      </c>
      <c r="D91" s="28">
        <v>4971</v>
      </c>
      <c r="E91" s="29">
        <f t="shared" si="1"/>
        <v>0.3081835089894606</v>
      </c>
    </row>
    <row r="92" spans="2:5" ht="12.75">
      <c r="B92" s="27" t="s">
        <v>11</v>
      </c>
      <c r="C92" s="28">
        <v>12609</v>
      </c>
      <c r="D92" s="28">
        <v>3732</v>
      </c>
      <c r="E92" s="29">
        <f t="shared" si="1"/>
        <v>0.29597906257435164</v>
      </c>
    </row>
    <row r="93" spans="2:5" ht="12.75">
      <c r="B93" s="27" t="s">
        <v>13</v>
      </c>
      <c r="C93" s="28">
        <v>9457</v>
      </c>
      <c r="D93" s="28">
        <v>2507</v>
      </c>
      <c r="E93" s="29">
        <f t="shared" si="1"/>
        <v>0.26509463889182616</v>
      </c>
    </row>
    <row r="94" spans="2:5" ht="12.75">
      <c r="B94" s="27" t="s">
        <v>9</v>
      </c>
      <c r="C94" s="28">
        <v>6589</v>
      </c>
      <c r="D94" s="28">
        <v>1677</v>
      </c>
      <c r="E94" s="29">
        <f t="shared" si="1"/>
        <v>0.2545151009257854</v>
      </c>
    </row>
    <row r="95" spans="2:5" ht="12.75">
      <c r="B95" s="27" t="s">
        <v>14</v>
      </c>
      <c r="C95" s="28">
        <v>13058</v>
      </c>
      <c r="D95" s="28">
        <v>3311</v>
      </c>
      <c r="E95" s="29">
        <f t="shared" si="1"/>
        <v>0.2535610353806096</v>
      </c>
    </row>
    <row r="96" spans="2:5" ht="12.75">
      <c r="B96" s="27" t="s">
        <v>17</v>
      </c>
      <c r="C96" s="28">
        <v>4003</v>
      </c>
      <c r="D96" s="28">
        <v>750</v>
      </c>
      <c r="E96" s="29">
        <f t="shared" si="1"/>
        <v>0.1873594803897077</v>
      </c>
    </row>
    <row r="97" spans="2:5" ht="12.75">
      <c r="B97" s="27" t="s">
        <v>12</v>
      </c>
      <c r="C97" s="28">
        <v>4392</v>
      </c>
      <c r="D97" s="28">
        <v>777</v>
      </c>
      <c r="E97" s="29">
        <f t="shared" si="1"/>
        <v>0.17691256830601093</v>
      </c>
    </row>
    <row r="98" spans="2:5" ht="12.75">
      <c r="B98" s="27" t="s">
        <v>25</v>
      </c>
      <c r="C98" s="28">
        <v>8194</v>
      </c>
      <c r="D98" s="28">
        <v>1434</v>
      </c>
      <c r="E98" s="29">
        <f t="shared" si="1"/>
        <v>0.17500610202587258</v>
      </c>
    </row>
    <row r="99" spans="2:5" ht="12.75">
      <c r="B99" s="27" t="s">
        <v>26</v>
      </c>
      <c r="C99" s="28">
        <v>11670</v>
      </c>
      <c r="D99" s="28">
        <v>2000</v>
      </c>
      <c r="E99" s="29">
        <f t="shared" si="1"/>
        <v>0.1713796058269066</v>
      </c>
    </row>
    <row r="100" spans="2:5" ht="12.75">
      <c r="B100" s="27" t="s">
        <v>20</v>
      </c>
      <c r="C100" s="28">
        <v>5465</v>
      </c>
      <c r="D100" s="28">
        <v>911</v>
      </c>
      <c r="E100" s="29">
        <f t="shared" si="1"/>
        <v>0.1666971637694419</v>
      </c>
    </row>
    <row r="101" spans="2:5" ht="12.75">
      <c r="B101" s="27" t="s">
        <v>24</v>
      </c>
      <c r="C101" s="28">
        <v>5267</v>
      </c>
      <c r="D101" s="28">
        <v>734</v>
      </c>
      <c r="E101" s="29">
        <f t="shared" si="1"/>
        <v>0.13935826846402127</v>
      </c>
    </row>
    <row r="102" spans="2:5" ht="12.75">
      <c r="B102" s="27" t="s">
        <v>18</v>
      </c>
      <c r="C102" s="28">
        <v>3931</v>
      </c>
      <c r="D102" s="28">
        <v>535</v>
      </c>
      <c r="E102" s="29">
        <f t="shared" si="1"/>
        <v>0.13609768506741288</v>
      </c>
    </row>
    <row r="103" spans="2:5" ht="12.75">
      <c r="B103" s="27" t="s">
        <v>15</v>
      </c>
      <c r="C103" s="28">
        <v>884</v>
      </c>
      <c r="D103" s="28">
        <v>111</v>
      </c>
      <c r="E103" s="29">
        <f t="shared" si="1"/>
        <v>0.1255656108597285</v>
      </c>
    </row>
    <row r="104" spans="2:5" ht="12.75">
      <c r="B104" s="27" t="s">
        <v>19</v>
      </c>
      <c r="C104" s="28">
        <v>11760</v>
      </c>
      <c r="D104" s="28">
        <v>1067</v>
      </c>
      <c r="E104" s="29">
        <f t="shared" si="1"/>
        <v>0.0907312925170068</v>
      </c>
    </row>
    <row r="105" spans="2:5" ht="12.75">
      <c r="B105" s="27" t="s">
        <v>23</v>
      </c>
      <c r="C105" s="28">
        <v>4704</v>
      </c>
      <c r="D105" s="28">
        <v>425</v>
      </c>
      <c r="E105" s="29">
        <f t="shared" si="1"/>
        <v>0.09034863945578231</v>
      </c>
    </row>
    <row r="106" spans="2:5" ht="12.75">
      <c r="B106" s="27" t="s">
        <v>21</v>
      </c>
      <c r="C106" s="28">
        <v>2949</v>
      </c>
      <c r="D106" s="28">
        <v>266</v>
      </c>
      <c r="E106" s="29">
        <f t="shared" si="1"/>
        <v>0.09020006781959987</v>
      </c>
    </row>
    <row r="107" spans="2:5" ht="12.75">
      <c r="B107" s="27" t="s">
        <v>27</v>
      </c>
      <c r="C107" s="28">
        <v>4425</v>
      </c>
      <c r="D107" s="28">
        <v>309</v>
      </c>
      <c r="E107" s="29">
        <f t="shared" si="1"/>
        <v>0.06983050847457627</v>
      </c>
    </row>
    <row r="108" spans="2:5" ht="12.75">
      <c r="B108" s="27" t="s">
        <v>29</v>
      </c>
      <c r="C108" s="28">
        <v>13489</v>
      </c>
      <c r="D108" s="28">
        <v>829</v>
      </c>
      <c r="E108" s="29">
        <f t="shared" si="1"/>
        <v>0.06145748387575061</v>
      </c>
    </row>
    <row r="109" spans="2:5" ht="12.75">
      <c r="B109" s="27" t="s">
        <v>28</v>
      </c>
      <c r="C109" s="28">
        <v>4942</v>
      </c>
      <c r="D109" s="28">
        <v>298</v>
      </c>
      <c r="E109" s="29">
        <f t="shared" si="1"/>
        <v>0.060299473897207606</v>
      </c>
    </row>
    <row r="110" spans="2:5" ht="12.75">
      <c r="B110" s="27" t="s">
        <v>22</v>
      </c>
      <c r="C110" s="28">
        <v>8984</v>
      </c>
      <c r="D110" s="28">
        <v>332</v>
      </c>
      <c r="E110" s="29">
        <f t="shared" si="1"/>
        <v>0.03695458593054319</v>
      </c>
    </row>
    <row r="111" spans="2:5" ht="12.75">
      <c r="B111" s="27" t="s">
        <v>30</v>
      </c>
      <c r="C111" s="28">
        <v>6176</v>
      </c>
      <c r="D111" s="28">
        <v>182</v>
      </c>
      <c r="E111" s="29">
        <f t="shared" si="1"/>
        <v>0.029468911917098446</v>
      </c>
    </row>
    <row r="112" spans="2:5" ht="12.75">
      <c r="B112" s="27" t="s">
        <v>33</v>
      </c>
      <c r="C112" s="28">
        <v>69698</v>
      </c>
      <c r="D112" s="28">
        <v>770</v>
      </c>
      <c r="E112" s="29">
        <f t="shared" si="1"/>
        <v>0.011047662773680737</v>
      </c>
    </row>
    <row r="113" spans="2:5" ht="12.75">
      <c r="B113" s="27" t="s">
        <v>31</v>
      </c>
      <c r="C113" s="28">
        <v>25859</v>
      </c>
      <c r="D113" s="28">
        <v>125</v>
      </c>
      <c r="E113" s="29">
        <f t="shared" si="1"/>
        <v>0.004833906956958892</v>
      </c>
    </row>
    <row r="114" spans="2:5" ht="12.75">
      <c r="B114" s="27" t="s">
        <v>32</v>
      </c>
      <c r="C114" s="28">
        <v>3617</v>
      </c>
      <c r="D114" s="28">
        <v>2</v>
      </c>
      <c r="E114" s="29">
        <f t="shared" si="1"/>
        <v>0.000552944429084877</v>
      </c>
    </row>
    <row r="115" spans="2:5" ht="12.75">
      <c r="B115" s="27" t="s">
        <v>34</v>
      </c>
      <c r="C115" s="28">
        <v>7664</v>
      </c>
      <c r="D115" s="28">
        <v>4</v>
      </c>
      <c r="E115" s="29">
        <f t="shared" si="1"/>
        <v>0.0005219206680584551</v>
      </c>
    </row>
    <row r="116" spans="2:5" ht="12.75">
      <c r="B116" s="27" t="s">
        <v>36</v>
      </c>
      <c r="C116" s="28">
        <v>49266</v>
      </c>
      <c r="D116" s="28">
        <v>2</v>
      </c>
      <c r="E116" s="30">
        <f t="shared" si="1"/>
        <v>4.0595948524337274E-05</v>
      </c>
    </row>
    <row r="117" spans="2:5" ht="13.5" thickBot="1">
      <c r="B117" s="31" t="s">
        <v>35</v>
      </c>
      <c r="C117" s="32">
        <v>9087</v>
      </c>
      <c r="D117" s="32">
        <v>0</v>
      </c>
      <c r="E117" s="33">
        <f t="shared" si="1"/>
        <v>0</v>
      </c>
    </row>
    <row r="118" spans="2:5" ht="13.5" thickBot="1">
      <c r="B118" s="134"/>
      <c r="C118" s="132"/>
      <c r="D118" s="132"/>
      <c r="E118" s="135"/>
    </row>
    <row r="119" spans="2:5" ht="12.75">
      <c r="B119" s="34" t="s">
        <v>37</v>
      </c>
      <c r="C119" s="35">
        <f>SUM(C89:C118)</f>
        <v>329190</v>
      </c>
      <c r="D119" s="35">
        <f>SUM(D89:D118)</f>
        <v>29830</v>
      </c>
      <c r="E119" s="26">
        <f>SUM(D119/C119)</f>
        <v>0.09061636137185212</v>
      </c>
    </row>
    <row r="120" spans="2:5" ht="13.5" thickBot="1">
      <c r="B120" s="36" t="s">
        <v>38</v>
      </c>
      <c r="C120" s="37">
        <v>5076686</v>
      </c>
      <c r="D120" s="37">
        <v>76022</v>
      </c>
      <c r="E120" s="38">
        <f>SUM(D120/C120)</f>
        <v>0.014974729577523604</v>
      </c>
    </row>
    <row r="159" spans="8:11" ht="12.75">
      <c r="H159" s="21"/>
      <c r="I159" s="17"/>
      <c r="J159" s="17"/>
      <c r="K159" s="17"/>
    </row>
    <row r="163" spans="2:5" ht="18">
      <c r="B163" s="96" t="s">
        <v>44</v>
      </c>
      <c r="C163" s="96"/>
      <c r="D163" s="96"/>
      <c r="E163" s="96"/>
    </row>
    <row r="164" spans="2:5" ht="15">
      <c r="B164" s="97" t="s">
        <v>1</v>
      </c>
      <c r="C164" s="97"/>
      <c r="D164" s="97"/>
      <c r="E164" s="97"/>
    </row>
    <row r="165" spans="2:5" ht="12.75">
      <c r="B165" s="98" t="s">
        <v>45</v>
      </c>
      <c r="C165" s="99"/>
      <c r="D165" s="99"/>
      <c r="E165" s="100"/>
    </row>
    <row r="166" ht="13.5" thickBot="1"/>
    <row r="167" spans="2:5" ht="33" customHeight="1">
      <c r="B167" s="101" t="s">
        <v>3</v>
      </c>
      <c r="C167" s="103" t="s">
        <v>4</v>
      </c>
      <c r="D167" s="103" t="s">
        <v>46</v>
      </c>
      <c r="E167" s="103"/>
    </row>
    <row r="168" spans="2:5" ht="13.5" thickBot="1">
      <c r="B168" s="102"/>
      <c r="C168" s="104"/>
      <c r="D168" s="22" t="s">
        <v>6</v>
      </c>
      <c r="E168" s="22" t="s">
        <v>7</v>
      </c>
    </row>
    <row r="169" spans="2:5" ht="12.75">
      <c r="B169" s="27" t="s">
        <v>26</v>
      </c>
      <c r="C169" s="28">
        <v>11670</v>
      </c>
      <c r="D169" s="28">
        <v>5642</v>
      </c>
      <c r="E169" s="40">
        <f aca="true" t="shared" si="2" ref="E169:E200">SUM(D169/C169)</f>
        <v>0.4834618680377035</v>
      </c>
    </row>
    <row r="170" spans="2:5" ht="12.75">
      <c r="B170" s="27" t="s">
        <v>13</v>
      </c>
      <c r="C170" s="28">
        <v>9457</v>
      </c>
      <c r="D170" s="28">
        <v>4597</v>
      </c>
      <c r="E170" s="40">
        <f t="shared" si="2"/>
        <v>0.4860949561171619</v>
      </c>
    </row>
    <row r="171" spans="2:5" ht="12.75">
      <c r="B171" s="27" t="s">
        <v>14</v>
      </c>
      <c r="C171" s="28">
        <v>13058</v>
      </c>
      <c r="D171" s="28">
        <v>6376</v>
      </c>
      <c r="E171" s="40">
        <f t="shared" si="2"/>
        <v>0.48828304487670393</v>
      </c>
    </row>
    <row r="172" spans="2:5" ht="12.75">
      <c r="B172" s="27" t="s">
        <v>29</v>
      </c>
      <c r="C172" s="28">
        <v>13489</v>
      </c>
      <c r="D172" s="28">
        <v>6630</v>
      </c>
      <c r="E172" s="40">
        <f t="shared" si="2"/>
        <v>0.49151160204611166</v>
      </c>
    </row>
    <row r="173" spans="2:5" ht="12.75">
      <c r="B173" s="27" t="s">
        <v>31</v>
      </c>
      <c r="C173" s="28">
        <v>25859</v>
      </c>
      <c r="D173" s="28">
        <v>12769</v>
      </c>
      <c r="E173" s="40">
        <f t="shared" si="2"/>
        <v>0.49379326346726476</v>
      </c>
    </row>
    <row r="174" spans="2:5" ht="12.75">
      <c r="B174" s="27" t="s">
        <v>10</v>
      </c>
      <c r="C174" s="28">
        <v>2160</v>
      </c>
      <c r="D174" s="28">
        <v>1073</v>
      </c>
      <c r="E174" s="40">
        <f t="shared" si="2"/>
        <v>0.49675925925925923</v>
      </c>
    </row>
    <row r="175" spans="2:5" ht="12.75">
      <c r="B175" s="27" t="s">
        <v>25</v>
      </c>
      <c r="C175" s="28">
        <v>8194</v>
      </c>
      <c r="D175" s="28">
        <v>4094</v>
      </c>
      <c r="E175" s="40">
        <f t="shared" si="2"/>
        <v>0.4996338784476446</v>
      </c>
    </row>
    <row r="176" spans="2:5" ht="12.75">
      <c r="B176" s="27" t="s">
        <v>21</v>
      </c>
      <c r="C176" s="28">
        <v>2949</v>
      </c>
      <c r="D176" s="28">
        <v>1478</v>
      </c>
      <c r="E176" s="40">
        <f t="shared" si="2"/>
        <v>0.5011868429976263</v>
      </c>
    </row>
    <row r="177" spans="2:5" ht="12.75">
      <c r="B177" s="27" t="s">
        <v>22</v>
      </c>
      <c r="C177" s="28">
        <v>8984</v>
      </c>
      <c r="D177" s="28">
        <v>4510</v>
      </c>
      <c r="E177" s="40">
        <f t="shared" si="2"/>
        <v>0.5020035618878005</v>
      </c>
    </row>
    <row r="178" spans="2:5" ht="12.75">
      <c r="B178" s="27" t="s">
        <v>27</v>
      </c>
      <c r="C178" s="28">
        <v>4425</v>
      </c>
      <c r="D178" s="28">
        <v>2248</v>
      </c>
      <c r="E178" s="40">
        <f t="shared" si="2"/>
        <v>0.5080225988700565</v>
      </c>
    </row>
    <row r="179" spans="2:5" ht="12.75">
      <c r="B179" s="27" t="s">
        <v>34</v>
      </c>
      <c r="C179" s="28">
        <v>7664</v>
      </c>
      <c r="D179" s="28">
        <v>3894</v>
      </c>
      <c r="E179" s="40">
        <f t="shared" si="2"/>
        <v>0.5080897703549061</v>
      </c>
    </row>
    <row r="180" spans="2:5" ht="12.75">
      <c r="B180" s="27" t="s">
        <v>20</v>
      </c>
      <c r="C180" s="28">
        <v>5465</v>
      </c>
      <c r="D180" s="28">
        <v>2781</v>
      </c>
      <c r="E180" s="40">
        <f t="shared" si="2"/>
        <v>0.5088746569075938</v>
      </c>
    </row>
    <row r="181" spans="2:5" ht="12.75">
      <c r="B181" s="27" t="s">
        <v>19</v>
      </c>
      <c r="C181" s="28">
        <v>11760</v>
      </c>
      <c r="D181" s="28">
        <v>6006</v>
      </c>
      <c r="E181" s="40">
        <f t="shared" si="2"/>
        <v>0.5107142857142857</v>
      </c>
    </row>
    <row r="182" spans="2:5" ht="12.75">
      <c r="B182" s="27" t="s">
        <v>15</v>
      </c>
      <c r="C182" s="28">
        <v>884</v>
      </c>
      <c r="D182" s="28">
        <v>452</v>
      </c>
      <c r="E182" s="40">
        <f t="shared" si="2"/>
        <v>0.5113122171945701</v>
      </c>
    </row>
    <row r="183" spans="2:5" ht="12.75">
      <c r="B183" s="27" t="s">
        <v>11</v>
      </c>
      <c r="C183" s="28">
        <v>12609</v>
      </c>
      <c r="D183" s="28">
        <v>6450</v>
      </c>
      <c r="E183" s="40">
        <f t="shared" si="2"/>
        <v>0.5115393766357363</v>
      </c>
    </row>
    <row r="184" spans="2:5" ht="12.75">
      <c r="B184" s="27" t="s">
        <v>36</v>
      </c>
      <c r="C184" s="28">
        <v>49266</v>
      </c>
      <c r="D184" s="28">
        <v>25294</v>
      </c>
      <c r="E184" s="40">
        <f t="shared" si="2"/>
        <v>0.5134169609872935</v>
      </c>
    </row>
    <row r="185" spans="2:5" ht="12.75">
      <c r="B185" s="27" t="s">
        <v>33</v>
      </c>
      <c r="C185" s="28">
        <v>69698</v>
      </c>
      <c r="D185" s="28">
        <v>35798</v>
      </c>
      <c r="E185" s="40">
        <f t="shared" si="2"/>
        <v>0.5136158856782117</v>
      </c>
    </row>
    <row r="186" spans="2:5" ht="12.75">
      <c r="B186" s="27" t="s">
        <v>8</v>
      </c>
      <c r="C186" s="28">
        <v>2761</v>
      </c>
      <c r="D186" s="28">
        <v>1448</v>
      </c>
      <c r="E186" s="40">
        <f t="shared" si="2"/>
        <v>0.5244476638898949</v>
      </c>
    </row>
    <row r="187" spans="2:5" ht="12.75">
      <c r="B187" s="27" t="s">
        <v>9</v>
      </c>
      <c r="C187" s="28">
        <v>6589</v>
      </c>
      <c r="D187" s="28">
        <v>3462</v>
      </c>
      <c r="E187" s="40">
        <f t="shared" si="2"/>
        <v>0.5254211564729094</v>
      </c>
    </row>
    <row r="188" spans="2:5" ht="12.75">
      <c r="B188" s="27" t="s">
        <v>18</v>
      </c>
      <c r="C188" s="28">
        <v>3931</v>
      </c>
      <c r="D188" s="28">
        <v>2087</v>
      </c>
      <c r="E188" s="40">
        <f t="shared" si="2"/>
        <v>0.530908165861104</v>
      </c>
    </row>
    <row r="189" spans="2:5" ht="12.75">
      <c r="B189" s="27" t="s">
        <v>17</v>
      </c>
      <c r="C189" s="28">
        <v>4003</v>
      </c>
      <c r="D189" s="28">
        <v>2128</v>
      </c>
      <c r="E189" s="40">
        <f t="shared" si="2"/>
        <v>0.5316012990257307</v>
      </c>
    </row>
    <row r="190" spans="2:5" ht="12.75">
      <c r="B190" s="27" t="s">
        <v>23</v>
      </c>
      <c r="C190" s="28">
        <v>4704</v>
      </c>
      <c r="D190" s="28">
        <v>2511</v>
      </c>
      <c r="E190" s="40">
        <f t="shared" si="2"/>
        <v>0.5338010204081632</v>
      </c>
    </row>
    <row r="191" spans="2:5" ht="12.75">
      <c r="B191" s="27" t="s">
        <v>28</v>
      </c>
      <c r="C191" s="28">
        <v>4942</v>
      </c>
      <c r="D191" s="28">
        <v>2653</v>
      </c>
      <c r="E191" s="40">
        <f t="shared" si="2"/>
        <v>0.5368271954674221</v>
      </c>
    </row>
    <row r="192" spans="2:5" ht="12.75">
      <c r="B192" s="27" t="s">
        <v>35</v>
      </c>
      <c r="C192" s="28">
        <v>9087</v>
      </c>
      <c r="D192" s="28">
        <v>4880</v>
      </c>
      <c r="E192" s="40">
        <f t="shared" si="2"/>
        <v>0.5370309232970177</v>
      </c>
    </row>
    <row r="193" spans="2:5" ht="12.75">
      <c r="B193" s="27" t="s">
        <v>16</v>
      </c>
      <c r="C193" s="28">
        <v>16130</v>
      </c>
      <c r="D193" s="28">
        <v>8785</v>
      </c>
      <c r="E193" s="40">
        <f t="shared" si="2"/>
        <v>0.5446373217606943</v>
      </c>
    </row>
    <row r="194" spans="2:5" ht="12.75">
      <c r="B194" s="27" t="s">
        <v>30</v>
      </c>
      <c r="C194" s="28">
        <v>6176</v>
      </c>
      <c r="D194" s="28">
        <v>3385</v>
      </c>
      <c r="E194" s="40">
        <f t="shared" si="2"/>
        <v>0.5480893782383419</v>
      </c>
    </row>
    <row r="195" spans="2:5" ht="12.75">
      <c r="B195" s="27" t="s">
        <v>32</v>
      </c>
      <c r="C195" s="28">
        <v>3617</v>
      </c>
      <c r="D195" s="28">
        <v>1994</v>
      </c>
      <c r="E195" s="40">
        <f t="shared" si="2"/>
        <v>0.5512855957976224</v>
      </c>
    </row>
    <row r="196" spans="2:5" ht="12.75">
      <c r="B196" s="27" t="s">
        <v>24</v>
      </c>
      <c r="C196" s="28">
        <v>5267</v>
      </c>
      <c r="D196" s="28">
        <v>2937</v>
      </c>
      <c r="E196" s="40">
        <f t="shared" si="2"/>
        <v>0.5576229352572623</v>
      </c>
    </row>
    <row r="197" spans="2:5" ht="13.5" thickBot="1">
      <c r="B197" s="31" t="s">
        <v>12</v>
      </c>
      <c r="C197" s="32">
        <v>4392</v>
      </c>
      <c r="D197" s="32">
        <v>2474</v>
      </c>
      <c r="E197" s="42">
        <f t="shared" si="2"/>
        <v>0.5632969034608379</v>
      </c>
    </row>
    <row r="198" spans="2:5" ht="13.5" thickBot="1">
      <c r="B198" s="131"/>
      <c r="C198" s="132"/>
      <c r="D198" s="132"/>
      <c r="E198" s="133"/>
    </row>
    <row r="199" spans="2:5" ht="12.75">
      <c r="B199" s="43" t="s">
        <v>37</v>
      </c>
      <c r="C199" s="35">
        <f>SUM(C169:C198)</f>
        <v>329190</v>
      </c>
      <c r="D199" s="35">
        <f>SUM(D169:D198)</f>
        <v>168836</v>
      </c>
      <c r="E199" s="45">
        <f>SUM(D199/C199)</f>
        <v>0.5128831373978553</v>
      </c>
    </row>
    <row r="200" spans="2:5" ht="13.5" thickBot="1">
      <c r="B200" s="46" t="s">
        <v>38</v>
      </c>
      <c r="C200" s="37">
        <v>5076686</v>
      </c>
      <c r="D200" s="37">
        <v>2782993</v>
      </c>
      <c r="E200" s="48">
        <f t="shared" si="2"/>
        <v>0.5481908867320138</v>
      </c>
    </row>
  </sheetData>
  <mergeCells count="18">
    <mergeCell ref="B1:E1"/>
    <mergeCell ref="B2:E2"/>
    <mergeCell ref="B3:E3"/>
    <mergeCell ref="B4:B5"/>
    <mergeCell ref="C4:C5"/>
    <mergeCell ref="D4:E4"/>
    <mergeCell ref="B83:E83"/>
    <mergeCell ref="B84:E84"/>
    <mergeCell ref="B85:E85"/>
    <mergeCell ref="B87:B88"/>
    <mergeCell ref="C87:C88"/>
    <mergeCell ref="D87:E87"/>
    <mergeCell ref="B163:E163"/>
    <mergeCell ref="B164:E164"/>
    <mergeCell ref="B165:E165"/>
    <mergeCell ref="B167:B168"/>
    <mergeCell ref="C167:C168"/>
    <mergeCell ref="D167:E167"/>
  </mergeCells>
  <printOptions horizontalCentered="1"/>
  <pageMargins left="0.7874015748031497" right="0.3937007874015748" top="0.7874015748031497" bottom="0.7874015748031497" header="0.1968503937007874" footer="0.1968503937007874"/>
  <pageSetup horizontalDpi="300" verticalDpi="300" orientation="portrait" scale="60" r:id="rId2"/>
  <headerFooter alignWithMargins="0">
    <oddHeader>&amp;LProcesos Electorales en Regiones Indígenas&amp;RIFE - CIESAS</oddHeader>
  </headerFooter>
  <rowBreaks count="2" manualBreakCount="2">
    <brk id="82" max="5" man="1"/>
    <brk id="16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02"/>
  <sheetViews>
    <sheetView tabSelected="1" zoomScale="75" zoomScaleNormal="75" workbookViewId="0" topLeftCell="A1">
      <selection activeCell="B3" sqref="B3:H3"/>
    </sheetView>
  </sheetViews>
  <sheetFormatPr defaultColWidth="11.421875" defaultRowHeight="12.75"/>
  <cols>
    <col min="1" max="1" width="19.8515625" style="0" customWidth="1"/>
    <col min="2" max="2" width="42.421875" style="0" customWidth="1"/>
    <col min="3" max="7" width="17.7109375" style="0" customWidth="1"/>
    <col min="8" max="8" width="18.421875" style="0" customWidth="1"/>
  </cols>
  <sheetData>
    <row r="1" spans="2:8" ht="18">
      <c r="B1" s="96" t="s">
        <v>47</v>
      </c>
      <c r="C1" s="96"/>
      <c r="D1" s="96"/>
      <c r="E1" s="96"/>
      <c r="F1" s="96"/>
      <c r="G1" s="96"/>
      <c r="H1" s="96"/>
    </row>
    <row r="2" spans="2:8" ht="15">
      <c r="B2" s="97" t="s">
        <v>1</v>
      </c>
      <c r="C2" s="97"/>
      <c r="D2" s="97"/>
      <c r="E2" s="97"/>
      <c r="F2" s="97"/>
      <c r="G2" s="97"/>
      <c r="H2" s="97"/>
    </row>
    <row r="3" spans="2:8" ht="12.75">
      <c r="B3" s="123" t="s">
        <v>2</v>
      </c>
      <c r="C3" s="124"/>
      <c r="D3" s="124"/>
      <c r="E3" s="124"/>
      <c r="F3" s="124"/>
      <c r="G3" s="124"/>
      <c r="H3" s="125"/>
    </row>
    <row r="4" ht="13.5" thickBot="1"/>
    <row r="5" spans="2:8" ht="45" customHeight="1">
      <c r="B5" s="101" t="s">
        <v>3</v>
      </c>
      <c r="C5" s="112" t="s">
        <v>4</v>
      </c>
      <c r="D5" s="103" t="s">
        <v>48</v>
      </c>
      <c r="E5" s="103"/>
      <c r="F5" s="103" t="s">
        <v>49</v>
      </c>
      <c r="G5" s="103"/>
      <c r="H5" s="49" t="s">
        <v>50</v>
      </c>
    </row>
    <row r="6" spans="2:8" ht="13.5" thickBot="1">
      <c r="B6" s="102"/>
      <c r="C6" s="126"/>
      <c r="D6" s="22" t="s">
        <v>6</v>
      </c>
      <c r="E6" s="22" t="s">
        <v>7</v>
      </c>
      <c r="F6" s="22" t="s">
        <v>6</v>
      </c>
      <c r="G6" s="22" t="s">
        <v>7</v>
      </c>
      <c r="H6" s="23" t="s">
        <v>6</v>
      </c>
    </row>
    <row r="7" spans="2:8" ht="12.75">
      <c r="B7" s="24" t="s">
        <v>17</v>
      </c>
      <c r="C7" s="25">
        <v>4003</v>
      </c>
      <c r="D7" s="25">
        <v>1133</v>
      </c>
      <c r="E7" s="56">
        <f aca="true" t="shared" si="0" ref="E7:E35">SUM(D7/C7)</f>
        <v>0.28303772170871844</v>
      </c>
      <c r="F7" s="25">
        <v>209</v>
      </c>
      <c r="G7" s="51">
        <f aca="true" t="shared" si="1" ref="G7:G35">SUM(F7/C7)</f>
        <v>0.05221084186859855</v>
      </c>
      <c r="H7" s="52">
        <v>3.21</v>
      </c>
    </row>
    <row r="8" spans="2:8" ht="12.75">
      <c r="B8" s="27" t="s">
        <v>14</v>
      </c>
      <c r="C8" s="28">
        <v>13058</v>
      </c>
      <c r="D8" s="28">
        <v>3690</v>
      </c>
      <c r="E8" s="57">
        <f t="shared" si="0"/>
        <v>0.2825853882677286</v>
      </c>
      <c r="F8" s="28">
        <v>399</v>
      </c>
      <c r="G8" s="39">
        <f t="shared" si="1"/>
        <v>0.030555981007811303</v>
      </c>
      <c r="H8" s="53">
        <v>2.71</v>
      </c>
    </row>
    <row r="9" spans="2:8" ht="12.75">
      <c r="B9" s="27" t="s">
        <v>11</v>
      </c>
      <c r="C9" s="28">
        <v>12609</v>
      </c>
      <c r="D9" s="28">
        <v>3438</v>
      </c>
      <c r="E9" s="57">
        <f t="shared" si="0"/>
        <v>0.2726623840114204</v>
      </c>
      <c r="F9" s="28">
        <v>473</v>
      </c>
      <c r="G9" s="39">
        <f t="shared" si="1"/>
        <v>0.037512887619954</v>
      </c>
      <c r="H9" s="53">
        <v>2.96</v>
      </c>
    </row>
    <row r="10" spans="2:8" ht="12.75">
      <c r="B10" s="27" t="s">
        <v>13</v>
      </c>
      <c r="C10" s="28">
        <v>9457</v>
      </c>
      <c r="D10" s="28">
        <v>2529</v>
      </c>
      <c r="E10" s="57">
        <f t="shared" si="0"/>
        <v>0.2674209580205139</v>
      </c>
      <c r="F10" s="28">
        <v>441</v>
      </c>
      <c r="G10" s="39">
        <f t="shared" si="1"/>
        <v>0.046632124352331605</v>
      </c>
      <c r="H10" s="53">
        <v>2.98</v>
      </c>
    </row>
    <row r="11" spans="2:8" ht="12.75">
      <c r="B11" s="27" t="s">
        <v>16</v>
      </c>
      <c r="C11" s="28">
        <v>16130</v>
      </c>
      <c r="D11" s="28">
        <v>4313</v>
      </c>
      <c r="E11" s="57">
        <f t="shared" si="0"/>
        <v>0.26738995660260384</v>
      </c>
      <c r="F11" s="28">
        <v>635</v>
      </c>
      <c r="G11" s="39">
        <f t="shared" si="1"/>
        <v>0.039367637941723495</v>
      </c>
      <c r="H11" s="53">
        <v>3.38</v>
      </c>
    </row>
    <row r="12" spans="2:8" ht="12.75">
      <c r="B12" s="27" t="s">
        <v>20</v>
      </c>
      <c r="C12" s="28">
        <v>5465</v>
      </c>
      <c r="D12" s="28">
        <v>1445</v>
      </c>
      <c r="E12" s="57">
        <f t="shared" si="0"/>
        <v>0.2644098810612992</v>
      </c>
      <c r="F12" s="28">
        <v>199</v>
      </c>
      <c r="G12" s="39">
        <f t="shared" si="1"/>
        <v>0.0364135407136322</v>
      </c>
      <c r="H12" s="53">
        <v>2.85</v>
      </c>
    </row>
    <row r="13" spans="2:8" ht="12.75">
      <c r="B13" s="27" t="s">
        <v>23</v>
      </c>
      <c r="C13" s="28">
        <v>4704</v>
      </c>
      <c r="D13" s="28">
        <v>1211</v>
      </c>
      <c r="E13" s="57">
        <f t="shared" si="0"/>
        <v>0.25744047619047616</v>
      </c>
      <c r="F13" s="28">
        <v>220</v>
      </c>
      <c r="G13" s="39">
        <f t="shared" si="1"/>
        <v>0.0467687074829932</v>
      </c>
      <c r="H13" s="53">
        <v>3.38</v>
      </c>
    </row>
    <row r="14" spans="2:8" ht="12.75">
      <c r="B14" s="27" t="s">
        <v>9</v>
      </c>
      <c r="C14" s="28">
        <v>6589</v>
      </c>
      <c r="D14" s="28">
        <v>1681</v>
      </c>
      <c r="E14" s="57">
        <f t="shared" si="0"/>
        <v>0.2551221733191683</v>
      </c>
      <c r="F14" s="28">
        <v>240</v>
      </c>
      <c r="G14" s="39">
        <f t="shared" si="1"/>
        <v>0.036424343602974654</v>
      </c>
      <c r="H14" s="53">
        <v>3.3</v>
      </c>
    </row>
    <row r="15" spans="2:8" ht="12.75">
      <c r="B15" s="27" t="s">
        <v>10</v>
      </c>
      <c r="C15" s="28">
        <v>2160</v>
      </c>
      <c r="D15" s="28">
        <v>521</v>
      </c>
      <c r="E15" s="57">
        <f t="shared" si="0"/>
        <v>0.2412037037037037</v>
      </c>
      <c r="F15" s="28">
        <v>88</v>
      </c>
      <c r="G15" s="39">
        <f t="shared" si="1"/>
        <v>0.040740740740740744</v>
      </c>
      <c r="H15" s="53">
        <v>2.91</v>
      </c>
    </row>
    <row r="16" spans="2:8" ht="12.75">
      <c r="B16" s="27" t="s">
        <v>25</v>
      </c>
      <c r="C16" s="28">
        <v>8194</v>
      </c>
      <c r="D16" s="28">
        <v>1935</v>
      </c>
      <c r="E16" s="57">
        <f t="shared" si="0"/>
        <v>0.23614840126922138</v>
      </c>
      <c r="F16" s="28">
        <v>372</v>
      </c>
      <c r="G16" s="39">
        <f t="shared" si="1"/>
        <v>0.045399072492067365</v>
      </c>
      <c r="H16" s="53">
        <v>3.26</v>
      </c>
    </row>
    <row r="17" spans="2:8" ht="12.75">
      <c r="B17" s="27" t="s">
        <v>27</v>
      </c>
      <c r="C17" s="28">
        <v>4425</v>
      </c>
      <c r="D17" s="28">
        <v>1003</v>
      </c>
      <c r="E17" s="57">
        <f t="shared" si="0"/>
        <v>0.22666666666666666</v>
      </c>
      <c r="F17" s="28">
        <v>188</v>
      </c>
      <c r="G17" s="39">
        <f t="shared" si="1"/>
        <v>0.04248587570621469</v>
      </c>
      <c r="H17" s="53">
        <v>3.31</v>
      </c>
    </row>
    <row r="18" spans="2:8" ht="12.75">
      <c r="B18" s="27" t="s">
        <v>26</v>
      </c>
      <c r="C18" s="28">
        <v>11670</v>
      </c>
      <c r="D18" s="28">
        <v>2596</v>
      </c>
      <c r="E18" s="57">
        <f t="shared" si="0"/>
        <v>0.22245072836332477</v>
      </c>
      <c r="F18" s="28">
        <v>325</v>
      </c>
      <c r="G18" s="39">
        <f t="shared" si="1"/>
        <v>0.027849185946872322</v>
      </c>
      <c r="H18" s="53">
        <v>3.19</v>
      </c>
    </row>
    <row r="19" spans="2:8" ht="12.75">
      <c r="B19" s="27" t="s">
        <v>18</v>
      </c>
      <c r="C19" s="28">
        <v>3931</v>
      </c>
      <c r="D19" s="28">
        <v>850</v>
      </c>
      <c r="E19" s="57">
        <f t="shared" si="0"/>
        <v>0.21622996692953447</v>
      </c>
      <c r="F19" s="28">
        <v>260</v>
      </c>
      <c r="G19" s="39">
        <f t="shared" si="1"/>
        <v>0.06614093106079878</v>
      </c>
      <c r="H19" s="53">
        <v>4.7</v>
      </c>
    </row>
    <row r="20" spans="2:8" ht="12.75">
      <c r="B20" s="27" t="s">
        <v>29</v>
      </c>
      <c r="C20" s="28">
        <v>13489</v>
      </c>
      <c r="D20" s="28">
        <v>2844</v>
      </c>
      <c r="E20" s="57">
        <f t="shared" si="0"/>
        <v>0.2108384609681963</v>
      </c>
      <c r="F20" s="28">
        <v>791</v>
      </c>
      <c r="G20" s="39">
        <f t="shared" si="1"/>
        <v>0.05864037363777893</v>
      </c>
      <c r="H20" s="53">
        <v>3.64</v>
      </c>
    </row>
    <row r="21" spans="2:8" ht="12.75">
      <c r="B21" s="27" t="s">
        <v>21</v>
      </c>
      <c r="C21" s="28">
        <v>2949</v>
      </c>
      <c r="D21" s="28">
        <v>621</v>
      </c>
      <c r="E21" s="57">
        <f t="shared" si="0"/>
        <v>0.2105798575788403</v>
      </c>
      <c r="F21" s="28">
        <v>144</v>
      </c>
      <c r="G21" s="39">
        <f t="shared" si="1"/>
        <v>0.048830111902339775</v>
      </c>
      <c r="H21" s="53">
        <v>3.51</v>
      </c>
    </row>
    <row r="22" spans="2:8" ht="12.75">
      <c r="B22" s="27" t="s">
        <v>8</v>
      </c>
      <c r="C22" s="28">
        <v>2761</v>
      </c>
      <c r="D22" s="28">
        <v>570</v>
      </c>
      <c r="E22" s="57">
        <f t="shared" si="0"/>
        <v>0.2064469395146686</v>
      </c>
      <c r="F22" s="28">
        <v>87</v>
      </c>
      <c r="G22" s="39">
        <f t="shared" si="1"/>
        <v>0.03151032234697573</v>
      </c>
      <c r="H22" s="53">
        <v>3.72</v>
      </c>
    </row>
    <row r="23" spans="2:8" ht="12.75">
      <c r="B23" s="27" t="s">
        <v>12</v>
      </c>
      <c r="C23" s="28">
        <v>4392</v>
      </c>
      <c r="D23" s="28">
        <v>899</v>
      </c>
      <c r="E23" s="57">
        <f t="shared" si="0"/>
        <v>0.2046903460837887</v>
      </c>
      <c r="F23" s="28">
        <v>427</v>
      </c>
      <c r="G23" s="39">
        <f t="shared" si="1"/>
        <v>0.09722222222222222</v>
      </c>
      <c r="H23" s="53">
        <v>4.82</v>
      </c>
    </row>
    <row r="24" spans="2:8" ht="12.75">
      <c r="B24" s="27" t="s">
        <v>15</v>
      </c>
      <c r="C24" s="28">
        <v>884</v>
      </c>
      <c r="D24" s="28">
        <v>166</v>
      </c>
      <c r="E24" s="57">
        <f t="shared" si="0"/>
        <v>0.18778280542986425</v>
      </c>
      <c r="F24" s="28">
        <v>20</v>
      </c>
      <c r="G24" s="39">
        <f t="shared" si="1"/>
        <v>0.02262443438914027</v>
      </c>
      <c r="H24" s="53">
        <v>3.49</v>
      </c>
    </row>
    <row r="25" spans="2:8" ht="12.75">
      <c r="B25" s="27" t="s">
        <v>19</v>
      </c>
      <c r="C25" s="28">
        <v>11760</v>
      </c>
      <c r="D25" s="28">
        <v>2186</v>
      </c>
      <c r="E25" s="57">
        <f t="shared" si="0"/>
        <v>0.1858843537414966</v>
      </c>
      <c r="F25" s="28">
        <v>505</v>
      </c>
      <c r="G25" s="39">
        <f t="shared" si="1"/>
        <v>0.0429421768707483</v>
      </c>
      <c r="H25" s="53">
        <v>3.98</v>
      </c>
    </row>
    <row r="26" spans="2:8" ht="12.75">
      <c r="B26" s="27" t="s">
        <v>24</v>
      </c>
      <c r="C26" s="28">
        <v>5267</v>
      </c>
      <c r="D26" s="28">
        <v>919</v>
      </c>
      <c r="E26" s="57">
        <f t="shared" si="0"/>
        <v>0.1744826276817923</v>
      </c>
      <c r="F26" s="28">
        <v>467</v>
      </c>
      <c r="G26" s="39">
        <f t="shared" si="1"/>
        <v>0.0886652743497247</v>
      </c>
      <c r="H26" s="53">
        <v>5.01</v>
      </c>
    </row>
    <row r="27" spans="2:8" ht="12.75">
      <c r="B27" s="27" t="s">
        <v>28</v>
      </c>
      <c r="C27" s="28">
        <v>4942</v>
      </c>
      <c r="D27" s="28">
        <v>862</v>
      </c>
      <c r="E27" s="57">
        <f t="shared" si="0"/>
        <v>0.1744233104006475</v>
      </c>
      <c r="F27" s="28">
        <v>363</v>
      </c>
      <c r="G27" s="39">
        <f t="shared" si="1"/>
        <v>0.07345204370700122</v>
      </c>
      <c r="H27" s="53">
        <v>4.4</v>
      </c>
    </row>
    <row r="28" spans="2:8" ht="12.75">
      <c r="B28" s="27" t="s">
        <v>22</v>
      </c>
      <c r="C28" s="28">
        <v>8984</v>
      </c>
      <c r="D28" s="28">
        <v>1453</v>
      </c>
      <c r="E28" s="57">
        <f t="shared" si="0"/>
        <v>0.16173196794300979</v>
      </c>
      <c r="F28" s="28">
        <v>618</v>
      </c>
      <c r="G28" s="39">
        <f t="shared" si="1"/>
        <v>0.06878895814781834</v>
      </c>
      <c r="H28" s="53">
        <v>4.31</v>
      </c>
    </row>
    <row r="29" spans="2:8" ht="12.75">
      <c r="B29" s="27" t="s">
        <v>31</v>
      </c>
      <c r="C29" s="28">
        <v>25859</v>
      </c>
      <c r="D29" s="28">
        <v>3885</v>
      </c>
      <c r="E29" s="57">
        <f t="shared" si="0"/>
        <v>0.15023782822228238</v>
      </c>
      <c r="F29" s="28">
        <v>1667</v>
      </c>
      <c r="G29" s="39">
        <f t="shared" si="1"/>
        <v>0.0644649831780038</v>
      </c>
      <c r="H29" s="53">
        <v>4.59</v>
      </c>
    </row>
    <row r="30" spans="2:8" ht="12.75">
      <c r="B30" s="27" t="s">
        <v>34</v>
      </c>
      <c r="C30" s="28">
        <v>7664</v>
      </c>
      <c r="D30" s="28">
        <v>1074</v>
      </c>
      <c r="E30" s="57">
        <f t="shared" si="0"/>
        <v>0.1401356993736952</v>
      </c>
      <c r="F30" s="28">
        <v>590</v>
      </c>
      <c r="G30" s="39">
        <f t="shared" si="1"/>
        <v>0.07698329853862212</v>
      </c>
      <c r="H30" s="53">
        <v>4.3</v>
      </c>
    </row>
    <row r="31" spans="2:8" ht="12.75">
      <c r="B31" s="27" t="s">
        <v>30</v>
      </c>
      <c r="C31" s="28">
        <v>6176</v>
      </c>
      <c r="D31" s="28">
        <v>814</v>
      </c>
      <c r="E31" s="57">
        <f t="shared" si="0"/>
        <v>0.13180051813471502</v>
      </c>
      <c r="F31" s="28">
        <v>574</v>
      </c>
      <c r="G31" s="39">
        <f t="shared" si="1"/>
        <v>0.09294041450777202</v>
      </c>
      <c r="H31" s="53">
        <v>5.11</v>
      </c>
    </row>
    <row r="32" spans="2:8" ht="12.75">
      <c r="B32" s="27" t="s">
        <v>32</v>
      </c>
      <c r="C32" s="28">
        <v>3617</v>
      </c>
      <c r="D32" s="28">
        <v>450</v>
      </c>
      <c r="E32" s="57">
        <f t="shared" si="0"/>
        <v>0.12441249654409732</v>
      </c>
      <c r="F32" s="28">
        <v>293</v>
      </c>
      <c r="G32" s="39">
        <f t="shared" si="1"/>
        <v>0.08100635886093448</v>
      </c>
      <c r="H32" s="53">
        <v>4.74</v>
      </c>
    </row>
    <row r="33" spans="2:8" ht="12.75">
      <c r="B33" s="27" t="s">
        <v>36</v>
      </c>
      <c r="C33" s="28">
        <v>49266</v>
      </c>
      <c r="D33" s="28">
        <v>5489</v>
      </c>
      <c r="E33" s="57">
        <f t="shared" si="0"/>
        <v>0.11141558072504364</v>
      </c>
      <c r="F33" s="28">
        <v>4430</v>
      </c>
      <c r="G33" s="39">
        <f t="shared" si="1"/>
        <v>0.08992002598140705</v>
      </c>
      <c r="H33" s="53">
        <v>5.17</v>
      </c>
    </row>
    <row r="34" spans="2:8" ht="12.75">
      <c r="B34" s="27" t="s">
        <v>33</v>
      </c>
      <c r="C34" s="28">
        <v>69698</v>
      </c>
      <c r="D34" s="28">
        <v>7237</v>
      </c>
      <c r="E34" s="57">
        <f t="shared" si="0"/>
        <v>0.10383368245860713</v>
      </c>
      <c r="F34" s="28">
        <v>6677</v>
      </c>
      <c r="G34" s="39">
        <f t="shared" si="1"/>
        <v>0.09579901862320296</v>
      </c>
      <c r="H34" s="53">
        <v>6.06</v>
      </c>
    </row>
    <row r="35" spans="2:8" ht="13.5" thickBot="1">
      <c r="B35" s="31" t="s">
        <v>35</v>
      </c>
      <c r="C35" s="32">
        <v>9087</v>
      </c>
      <c r="D35" s="32">
        <v>815</v>
      </c>
      <c r="E35" s="58">
        <f t="shared" si="0"/>
        <v>0.08968856608341587</v>
      </c>
      <c r="F35" s="32">
        <v>1288</v>
      </c>
      <c r="G35" s="41">
        <f t="shared" si="1"/>
        <v>0.1417409486079014</v>
      </c>
      <c r="H35" s="54">
        <v>5.88</v>
      </c>
    </row>
    <row r="36" spans="2:8" ht="13.5" thickBot="1">
      <c r="B36" s="43"/>
      <c r="C36" s="35"/>
      <c r="D36" s="35"/>
      <c r="E36" s="56"/>
      <c r="F36" s="35"/>
      <c r="G36" s="44"/>
      <c r="H36" s="52"/>
    </row>
    <row r="37" spans="2:8" ht="12.75">
      <c r="B37" s="43" t="s">
        <v>37</v>
      </c>
      <c r="C37" s="35">
        <f>SUM(C7:C36)</f>
        <v>329190</v>
      </c>
      <c r="D37" s="35">
        <f>SUM(D7:D36)</f>
        <v>56629</v>
      </c>
      <c r="E37" s="56">
        <f>SUM(D37/C37)</f>
        <v>0.1720252741577812</v>
      </c>
      <c r="F37" s="35">
        <f>SUM(F7:F36)</f>
        <v>22990</v>
      </c>
      <c r="G37" s="44">
        <f>SUM(F37/C37)</f>
        <v>0.06983808742671406</v>
      </c>
      <c r="H37" s="52">
        <f>SUM(H7:H35)/29</f>
        <v>3.961034482758621</v>
      </c>
    </row>
    <row r="38" spans="2:8" ht="13.5" thickBot="1">
      <c r="B38" s="46" t="s">
        <v>38</v>
      </c>
      <c r="C38" s="37">
        <v>5076686</v>
      </c>
      <c r="D38" s="37">
        <v>454328</v>
      </c>
      <c r="E38" s="59">
        <f>SUM(D38/C38)</f>
        <v>0.08949302753804352</v>
      </c>
      <c r="F38" s="37">
        <v>506581</v>
      </c>
      <c r="G38" s="47">
        <f>SUM(F38/C38)</f>
        <v>0.09978576575348563</v>
      </c>
      <c r="H38" s="55">
        <v>6.7</v>
      </c>
    </row>
    <row r="83" spans="2:7" ht="18">
      <c r="B83" s="96" t="s">
        <v>51</v>
      </c>
      <c r="C83" s="96"/>
      <c r="D83" s="96"/>
      <c r="E83" s="96"/>
      <c r="F83" s="96"/>
      <c r="G83" s="96"/>
    </row>
    <row r="84" spans="2:7" ht="15">
      <c r="B84" s="97" t="s">
        <v>1</v>
      </c>
      <c r="C84" s="97"/>
      <c r="D84" s="97"/>
      <c r="E84" s="97"/>
      <c r="F84" s="97"/>
      <c r="G84" s="97"/>
    </row>
    <row r="85" spans="2:7" ht="12.75">
      <c r="B85" s="98" t="s">
        <v>52</v>
      </c>
      <c r="C85" s="99"/>
      <c r="D85" s="99"/>
      <c r="E85" s="99"/>
      <c r="F85" s="99"/>
      <c r="G85" s="100"/>
    </row>
    <row r="86" spans="2:6" ht="13.5" thickBot="1">
      <c r="B86" s="21"/>
      <c r="C86" s="17"/>
      <c r="D86" s="17"/>
      <c r="E86" s="17"/>
      <c r="F86" s="17"/>
    </row>
    <row r="87" spans="2:7" ht="33.75" customHeight="1">
      <c r="B87" s="101" t="s">
        <v>3</v>
      </c>
      <c r="C87" s="118" t="s">
        <v>4</v>
      </c>
      <c r="D87" s="120" t="s">
        <v>53</v>
      </c>
      <c r="E87" s="121"/>
      <c r="F87" s="122" t="s">
        <v>54</v>
      </c>
      <c r="G87" s="117"/>
    </row>
    <row r="88" spans="2:7" ht="13.5" thickBot="1">
      <c r="B88" s="102"/>
      <c r="C88" s="119"/>
      <c r="D88" s="60" t="s">
        <v>6</v>
      </c>
      <c r="E88" s="61" t="s">
        <v>7</v>
      </c>
      <c r="F88" s="62" t="s">
        <v>6</v>
      </c>
      <c r="G88" s="63" t="s">
        <v>7</v>
      </c>
    </row>
    <row r="89" spans="2:7" ht="12.75">
      <c r="B89" s="64" t="s">
        <v>17</v>
      </c>
      <c r="C89" s="65">
        <v>4003</v>
      </c>
      <c r="D89" s="66">
        <v>1256</v>
      </c>
      <c r="E89" s="67">
        <f aca="true" t="shared" si="2" ref="E89:E117">SUM(D89/C89)</f>
        <v>0.3137646764926305</v>
      </c>
      <c r="F89" s="68">
        <v>913</v>
      </c>
      <c r="G89" s="69">
        <f aca="true" t="shared" si="3" ref="G89:G117">SUM(F89/D89)</f>
        <v>0.7269108280254777</v>
      </c>
    </row>
    <row r="90" spans="2:7" ht="12.75">
      <c r="B90" s="70" t="s">
        <v>23</v>
      </c>
      <c r="C90" s="71">
        <v>4704</v>
      </c>
      <c r="D90" s="72">
        <v>1337</v>
      </c>
      <c r="E90" s="73">
        <f t="shared" si="2"/>
        <v>0.28422619047619047</v>
      </c>
      <c r="F90" s="74">
        <v>827</v>
      </c>
      <c r="G90" s="75">
        <f t="shared" si="3"/>
        <v>0.6185489902767389</v>
      </c>
    </row>
    <row r="91" spans="2:7" ht="12.75">
      <c r="B91" s="70" t="s">
        <v>27</v>
      </c>
      <c r="C91" s="71">
        <v>4425</v>
      </c>
      <c r="D91" s="72">
        <v>1672</v>
      </c>
      <c r="E91" s="73">
        <f t="shared" si="2"/>
        <v>0.3778531073446328</v>
      </c>
      <c r="F91" s="74">
        <v>1018</v>
      </c>
      <c r="G91" s="75">
        <f t="shared" si="3"/>
        <v>0.6088516746411483</v>
      </c>
    </row>
    <row r="92" spans="2:7" ht="12.75">
      <c r="B92" s="70" t="s">
        <v>19</v>
      </c>
      <c r="C92" s="71">
        <v>11760</v>
      </c>
      <c r="D92" s="72">
        <v>3841</v>
      </c>
      <c r="E92" s="73">
        <f t="shared" si="2"/>
        <v>0.3266156462585034</v>
      </c>
      <c r="F92" s="74">
        <v>2256</v>
      </c>
      <c r="G92" s="75">
        <f t="shared" si="3"/>
        <v>0.5873470450403541</v>
      </c>
    </row>
    <row r="93" spans="2:7" ht="12.75">
      <c r="B93" s="70" t="s">
        <v>12</v>
      </c>
      <c r="C93" s="71">
        <v>4392</v>
      </c>
      <c r="D93" s="72">
        <v>2122</v>
      </c>
      <c r="E93" s="73">
        <f t="shared" si="2"/>
        <v>0.4831511839708561</v>
      </c>
      <c r="F93" s="74">
        <v>1180</v>
      </c>
      <c r="G93" s="75">
        <f t="shared" si="3"/>
        <v>0.5560791705937794</v>
      </c>
    </row>
    <row r="94" spans="2:7" ht="12.75">
      <c r="B94" s="70" t="s">
        <v>24</v>
      </c>
      <c r="C94" s="71">
        <v>5267</v>
      </c>
      <c r="D94" s="72">
        <v>1765</v>
      </c>
      <c r="E94" s="73">
        <f t="shared" si="2"/>
        <v>0.3351053730776533</v>
      </c>
      <c r="F94" s="74">
        <v>878</v>
      </c>
      <c r="G94" s="75">
        <f t="shared" si="3"/>
        <v>0.49745042492917846</v>
      </c>
    </row>
    <row r="95" spans="2:7" ht="12.75">
      <c r="B95" s="70" t="s">
        <v>26</v>
      </c>
      <c r="C95" s="71">
        <v>11670</v>
      </c>
      <c r="D95" s="72">
        <v>4720</v>
      </c>
      <c r="E95" s="73">
        <f t="shared" si="2"/>
        <v>0.40445586975149955</v>
      </c>
      <c r="F95" s="74">
        <v>2242</v>
      </c>
      <c r="G95" s="75">
        <f t="shared" si="3"/>
        <v>0.475</v>
      </c>
    </row>
    <row r="96" spans="2:7" ht="12.75">
      <c r="B96" s="70" t="s">
        <v>11</v>
      </c>
      <c r="C96" s="71">
        <v>12609</v>
      </c>
      <c r="D96" s="72">
        <v>4209</v>
      </c>
      <c r="E96" s="73">
        <f t="shared" si="2"/>
        <v>0.3338091839162503</v>
      </c>
      <c r="F96" s="74">
        <v>1979</v>
      </c>
      <c r="G96" s="75">
        <f t="shared" si="3"/>
        <v>0.4701829413162271</v>
      </c>
    </row>
    <row r="97" spans="2:7" ht="12.75">
      <c r="B97" s="70" t="s">
        <v>8</v>
      </c>
      <c r="C97" s="71">
        <v>2761</v>
      </c>
      <c r="D97" s="72">
        <v>756</v>
      </c>
      <c r="E97" s="73">
        <f t="shared" si="2"/>
        <v>0.2738138355668236</v>
      </c>
      <c r="F97" s="74">
        <v>350</v>
      </c>
      <c r="G97" s="75">
        <f t="shared" si="3"/>
        <v>0.46296296296296297</v>
      </c>
    </row>
    <row r="98" spans="2:7" ht="12.75">
      <c r="B98" s="70" t="s">
        <v>25</v>
      </c>
      <c r="C98" s="71">
        <v>8194</v>
      </c>
      <c r="D98" s="72">
        <v>2801</v>
      </c>
      <c r="E98" s="73">
        <f t="shared" si="2"/>
        <v>0.341835489382475</v>
      </c>
      <c r="F98" s="74">
        <v>1291</v>
      </c>
      <c r="G98" s="75">
        <f t="shared" si="3"/>
        <v>0.4609068189932167</v>
      </c>
    </row>
    <row r="99" spans="2:7" ht="12.75">
      <c r="B99" s="70" t="s">
        <v>29</v>
      </c>
      <c r="C99" s="71">
        <v>13489</v>
      </c>
      <c r="D99" s="72">
        <v>4367</v>
      </c>
      <c r="E99" s="73">
        <f t="shared" si="2"/>
        <v>0.3237452739269034</v>
      </c>
      <c r="F99" s="74">
        <v>2005</v>
      </c>
      <c r="G99" s="75">
        <f t="shared" si="3"/>
        <v>0.4591252576139226</v>
      </c>
    </row>
    <row r="100" spans="2:7" ht="12.75">
      <c r="B100" s="70" t="s">
        <v>20</v>
      </c>
      <c r="C100" s="71">
        <v>5465</v>
      </c>
      <c r="D100" s="72">
        <v>1585</v>
      </c>
      <c r="E100" s="73">
        <f t="shared" si="2"/>
        <v>0.2900274473924977</v>
      </c>
      <c r="F100" s="74">
        <v>723</v>
      </c>
      <c r="G100" s="75">
        <f t="shared" si="3"/>
        <v>0.45615141955835964</v>
      </c>
    </row>
    <row r="101" spans="2:7" ht="12.75">
      <c r="B101" s="70" t="s">
        <v>14</v>
      </c>
      <c r="C101" s="71">
        <v>13058</v>
      </c>
      <c r="D101" s="72">
        <v>3620</v>
      </c>
      <c r="E101" s="73">
        <f t="shared" si="2"/>
        <v>0.27722468984530557</v>
      </c>
      <c r="F101" s="74">
        <v>1638</v>
      </c>
      <c r="G101" s="75">
        <f t="shared" si="3"/>
        <v>0.45248618784530387</v>
      </c>
    </row>
    <row r="102" spans="2:7" ht="12.75">
      <c r="B102" s="70" t="s">
        <v>10</v>
      </c>
      <c r="C102" s="71">
        <v>2160</v>
      </c>
      <c r="D102" s="72">
        <v>844</v>
      </c>
      <c r="E102" s="73">
        <f t="shared" si="2"/>
        <v>0.3907407407407407</v>
      </c>
      <c r="F102" s="74">
        <v>380</v>
      </c>
      <c r="G102" s="75">
        <f t="shared" si="3"/>
        <v>0.45023696682464454</v>
      </c>
    </row>
    <row r="103" spans="2:7" ht="12.75">
      <c r="B103" s="70" t="s">
        <v>22</v>
      </c>
      <c r="C103" s="71">
        <v>8984</v>
      </c>
      <c r="D103" s="72">
        <v>2918</v>
      </c>
      <c r="E103" s="73">
        <f t="shared" si="2"/>
        <v>0.32479964381121995</v>
      </c>
      <c r="F103" s="74">
        <v>1288</v>
      </c>
      <c r="G103" s="75">
        <f t="shared" si="3"/>
        <v>0.44139821795750517</v>
      </c>
    </row>
    <row r="104" spans="2:7" ht="12.75">
      <c r="B104" s="70" t="s">
        <v>32</v>
      </c>
      <c r="C104" s="71">
        <v>3617</v>
      </c>
      <c r="D104" s="72">
        <v>982</v>
      </c>
      <c r="E104" s="73">
        <f t="shared" si="2"/>
        <v>0.27149571468067457</v>
      </c>
      <c r="F104" s="74">
        <v>429</v>
      </c>
      <c r="G104" s="75">
        <f t="shared" si="3"/>
        <v>0.43686354378818737</v>
      </c>
    </row>
    <row r="105" spans="2:7" ht="12.75">
      <c r="B105" s="70" t="s">
        <v>30</v>
      </c>
      <c r="C105" s="71">
        <v>6176</v>
      </c>
      <c r="D105" s="72">
        <v>2005</v>
      </c>
      <c r="E105" s="73">
        <f t="shared" si="2"/>
        <v>0.3246437823834197</v>
      </c>
      <c r="F105" s="74">
        <v>872</v>
      </c>
      <c r="G105" s="75">
        <f t="shared" si="3"/>
        <v>0.4349127182044888</v>
      </c>
    </row>
    <row r="106" spans="2:7" ht="12.75">
      <c r="B106" s="70" t="s">
        <v>34</v>
      </c>
      <c r="C106" s="71">
        <v>7664</v>
      </c>
      <c r="D106" s="72">
        <v>2132</v>
      </c>
      <c r="E106" s="73">
        <f t="shared" si="2"/>
        <v>0.2781837160751566</v>
      </c>
      <c r="F106" s="74">
        <v>891</v>
      </c>
      <c r="G106" s="75">
        <f t="shared" si="3"/>
        <v>0.4179174484052533</v>
      </c>
    </row>
    <row r="107" spans="2:7" ht="12.75">
      <c r="B107" s="70" t="s">
        <v>31</v>
      </c>
      <c r="C107" s="71">
        <v>25859</v>
      </c>
      <c r="D107" s="72">
        <v>6891</v>
      </c>
      <c r="E107" s="73">
        <f t="shared" si="2"/>
        <v>0.26648362272322984</v>
      </c>
      <c r="F107" s="74">
        <v>2785</v>
      </c>
      <c r="G107" s="75">
        <f t="shared" si="3"/>
        <v>0.40415034102452474</v>
      </c>
    </row>
    <row r="108" spans="2:7" ht="12.75">
      <c r="B108" s="70" t="s">
        <v>15</v>
      </c>
      <c r="C108" s="71">
        <v>884</v>
      </c>
      <c r="D108" s="72">
        <v>325</v>
      </c>
      <c r="E108" s="73">
        <f t="shared" si="2"/>
        <v>0.36764705882352944</v>
      </c>
      <c r="F108" s="74">
        <v>130</v>
      </c>
      <c r="G108" s="75">
        <f t="shared" si="3"/>
        <v>0.4</v>
      </c>
    </row>
    <row r="109" spans="2:7" ht="12.75">
      <c r="B109" s="70" t="s">
        <v>13</v>
      </c>
      <c r="C109" s="71">
        <v>9457</v>
      </c>
      <c r="D109" s="72">
        <v>2832</v>
      </c>
      <c r="E109" s="73">
        <f t="shared" si="2"/>
        <v>0.29946071692925874</v>
      </c>
      <c r="F109" s="74">
        <v>1062</v>
      </c>
      <c r="G109" s="75">
        <f t="shared" si="3"/>
        <v>0.375</v>
      </c>
    </row>
    <row r="110" spans="2:7" ht="12.75">
      <c r="B110" s="70" t="s">
        <v>21</v>
      </c>
      <c r="C110" s="71">
        <v>2949</v>
      </c>
      <c r="D110" s="72">
        <v>1057</v>
      </c>
      <c r="E110" s="73">
        <f t="shared" si="2"/>
        <v>0.3584265852831468</v>
      </c>
      <c r="F110" s="74">
        <v>378</v>
      </c>
      <c r="G110" s="75">
        <f t="shared" si="3"/>
        <v>0.3576158940397351</v>
      </c>
    </row>
    <row r="111" spans="2:7" ht="12.75">
      <c r="B111" s="70" t="s">
        <v>9</v>
      </c>
      <c r="C111" s="71">
        <v>6589</v>
      </c>
      <c r="D111" s="72">
        <v>2161</v>
      </c>
      <c r="E111" s="73">
        <f t="shared" si="2"/>
        <v>0.32797086052511765</v>
      </c>
      <c r="F111" s="74">
        <v>726</v>
      </c>
      <c r="G111" s="75">
        <f t="shared" si="3"/>
        <v>0.33595557612216564</v>
      </c>
    </row>
    <row r="112" spans="2:7" ht="12.75">
      <c r="B112" s="70" t="s">
        <v>18</v>
      </c>
      <c r="C112" s="71">
        <v>3931</v>
      </c>
      <c r="D112" s="72">
        <v>1249</v>
      </c>
      <c r="E112" s="73">
        <f t="shared" si="2"/>
        <v>0.3177308572882218</v>
      </c>
      <c r="F112" s="74">
        <v>418</v>
      </c>
      <c r="G112" s="75">
        <f t="shared" si="3"/>
        <v>0.33466773418734985</v>
      </c>
    </row>
    <row r="113" spans="2:7" ht="12.75">
      <c r="B113" s="70" t="s">
        <v>28</v>
      </c>
      <c r="C113" s="71">
        <v>4942</v>
      </c>
      <c r="D113" s="72">
        <v>1827</v>
      </c>
      <c r="E113" s="73">
        <f t="shared" si="2"/>
        <v>0.3696883852691218</v>
      </c>
      <c r="F113" s="74">
        <v>611</v>
      </c>
      <c r="G113" s="75">
        <f t="shared" si="3"/>
        <v>0.3344280240831965</v>
      </c>
    </row>
    <row r="114" spans="2:7" ht="12.75">
      <c r="B114" s="70" t="s">
        <v>33</v>
      </c>
      <c r="C114" s="71">
        <v>69698</v>
      </c>
      <c r="D114" s="72">
        <v>21229</v>
      </c>
      <c r="E114" s="73">
        <f t="shared" si="2"/>
        <v>0.3045854974317771</v>
      </c>
      <c r="F114" s="74">
        <v>7031</v>
      </c>
      <c r="G114" s="75">
        <f t="shared" si="3"/>
        <v>0.3311978896792124</v>
      </c>
    </row>
    <row r="115" spans="2:7" ht="12.75">
      <c r="B115" s="70" t="s">
        <v>16</v>
      </c>
      <c r="C115" s="71">
        <v>16130</v>
      </c>
      <c r="D115" s="72">
        <v>4502</v>
      </c>
      <c r="E115" s="73">
        <f t="shared" si="2"/>
        <v>0.2791072535647861</v>
      </c>
      <c r="F115" s="74">
        <v>1325</v>
      </c>
      <c r="G115" s="75">
        <f t="shared" si="3"/>
        <v>0.2943136383829409</v>
      </c>
    </row>
    <row r="116" spans="2:7" ht="12.75">
      <c r="B116" s="70" t="s">
        <v>36</v>
      </c>
      <c r="C116" s="71">
        <v>49266</v>
      </c>
      <c r="D116" s="72">
        <v>14231</v>
      </c>
      <c r="E116" s="73">
        <f t="shared" si="2"/>
        <v>0.28886047172492185</v>
      </c>
      <c r="F116" s="74">
        <v>4119</v>
      </c>
      <c r="G116" s="75">
        <f t="shared" si="3"/>
        <v>0.2894385496451409</v>
      </c>
    </row>
    <row r="117" spans="2:7" ht="13.5" thickBot="1">
      <c r="B117" s="76" t="s">
        <v>35</v>
      </c>
      <c r="C117" s="77">
        <v>9087</v>
      </c>
      <c r="D117" s="78">
        <v>2435</v>
      </c>
      <c r="E117" s="79">
        <f t="shared" si="2"/>
        <v>0.2679652250467701</v>
      </c>
      <c r="F117" s="80">
        <v>569</v>
      </c>
      <c r="G117" s="81">
        <f t="shared" si="3"/>
        <v>0.23367556468172485</v>
      </c>
    </row>
    <row r="118" spans="2:7" ht="13.5" thickBot="1">
      <c r="B118" s="127"/>
      <c r="C118" s="128"/>
      <c r="D118" s="128"/>
      <c r="E118" s="129"/>
      <c r="F118" s="128"/>
      <c r="G118" s="130"/>
    </row>
    <row r="119" spans="2:7" ht="12.75">
      <c r="B119" s="82" t="s">
        <v>37</v>
      </c>
      <c r="C119" s="83">
        <f>SUM(C89:C118)</f>
        <v>329190</v>
      </c>
      <c r="D119" s="84">
        <f>SUM(D89:D118)</f>
        <v>101671</v>
      </c>
      <c r="E119" s="85">
        <f>SUM(D119/C119)</f>
        <v>0.3088520307421246</v>
      </c>
      <c r="F119" s="86">
        <f>SUM(F89:F118)</f>
        <v>40314</v>
      </c>
      <c r="G119" s="87">
        <f>SUM(F119/D119)</f>
        <v>0.39651424693373727</v>
      </c>
    </row>
    <row r="120" spans="2:7" ht="13.5" thickBot="1">
      <c r="B120" s="88" t="s">
        <v>38</v>
      </c>
      <c r="C120" s="89">
        <v>5076686</v>
      </c>
      <c r="D120" s="90">
        <v>1665521</v>
      </c>
      <c r="E120" s="91">
        <f>SUM(D120/C120)</f>
        <v>0.32807248665763455</v>
      </c>
      <c r="F120" s="92">
        <v>312316</v>
      </c>
      <c r="G120" s="93">
        <f>SUM(F120/D120)</f>
        <v>0.1875185002170492</v>
      </c>
    </row>
    <row r="121" spans="2:6" ht="12.75">
      <c r="B121" s="21" t="s">
        <v>55</v>
      </c>
      <c r="C121" s="17"/>
      <c r="D121" s="17"/>
      <c r="E121" s="17"/>
      <c r="F121" s="17"/>
    </row>
    <row r="165" spans="2:7" ht="18">
      <c r="B165" s="96" t="s">
        <v>56</v>
      </c>
      <c r="C165" s="96"/>
      <c r="D165" s="96"/>
      <c r="E165" s="96"/>
      <c r="F165" s="96"/>
      <c r="G165" s="96"/>
    </row>
    <row r="166" spans="2:7" ht="15">
      <c r="B166" s="97" t="s">
        <v>1</v>
      </c>
      <c r="C166" s="97"/>
      <c r="D166" s="97"/>
      <c r="E166" s="97"/>
      <c r="F166" s="97"/>
      <c r="G166" s="97"/>
    </row>
    <row r="167" spans="2:7" ht="12.75">
      <c r="B167" s="98" t="s">
        <v>57</v>
      </c>
      <c r="C167" s="99"/>
      <c r="D167" s="99"/>
      <c r="E167" s="99"/>
      <c r="F167" s="99"/>
      <c r="G167" s="100"/>
    </row>
    <row r="168" spans="2:7" ht="13.5" thickBot="1">
      <c r="B168" s="21"/>
      <c r="C168" s="17"/>
      <c r="D168" s="17"/>
      <c r="E168" s="94"/>
      <c r="F168" s="17"/>
      <c r="G168" s="18"/>
    </row>
    <row r="169" spans="2:7" ht="48" customHeight="1">
      <c r="B169" s="101" t="s">
        <v>3</v>
      </c>
      <c r="C169" s="112" t="s">
        <v>58</v>
      </c>
      <c r="D169" s="116" t="s">
        <v>59</v>
      </c>
      <c r="E169" s="116"/>
      <c r="F169" s="116" t="s">
        <v>60</v>
      </c>
      <c r="G169" s="117"/>
    </row>
    <row r="170" spans="2:7" ht="13.5" thickBot="1">
      <c r="B170" s="102"/>
      <c r="C170" s="115"/>
      <c r="D170" s="50" t="s">
        <v>6</v>
      </c>
      <c r="E170" s="50" t="s">
        <v>7</v>
      </c>
      <c r="F170" s="50" t="s">
        <v>6</v>
      </c>
      <c r="G170" s="95" t="s">
        <v>7</v>
      </c>
    </row>
    <row r="171" spans="2:7" ht="12.75">
      <c r="B171" s="24" t="s">
        <v>9</v>
      </c>
      <c r="C171" s="25">
        <v>1296</v>
      </c>
      <c r="D171" s="25">
        <v>253</v>
      </c>
      <c r="E171" s="51">
        <f aca="true" t="shared" si="4" ref="E171:E199">SUM(D171/C171)</f>
        <v>0.19521604938271606</v>
      </c>
      <c r="F171" s="25">
        <v>43</v>
      </c>
      <c r="G171" s="69">
        <f aca="true" t="shared" si="5" ref="G171:G199">SUM(F171/C171)</f>
        <v>0.033179012345679014</v>
      </c>
    </row>
    <row r="172" spans="2:7" ht="12.75">
      <c r="B172" s="27" t="s">
        <v>20</v>
      </c>
      <c r="C172" s="28">
        <v>1005</v>
      </c>
      <c r="D172" s="28">
        <v>168</v>
      </c>
      <c r="E172" s="39">
        <f t="shared" si="4"/>
        <v>0.16716417910447762</v>
      </c>
      <c r="F172" s="28">
        <v>60</v>
      </c>
      <c r="G172" s="75">
        <f t="shared" si="5"/>
        <v>0.05970149253731343</v>
      </c>
    </row>
    <row r="173" spans="2:7" ht="12.75">
      <c r="B173" s="27" t="s">
        <v>16</v>
      </c>
      <c r="C173" s="28">
        <v>2915</v>
      </c>
      <c r="D173" s="28">
        <v>653</v>
      </c>
      <c r="E173" s="39">
        <f t="shared" si="4"/>
        <v>0.2240137221269297</v>
      </c>
      <c r="F173" s="28">
        <v>204</v>
      </c>
      <c r="G173" s="75">
        <f t="shared" si="5"/>
        <v>0.0699828473413379</v>
      </c>
    </row>
    <row r="174" spans="2:7" ht="12.75">
      <c r="B174" s="27" t="s">
        <v>13</v>
      </c>
      <c r="C174" s="28">
        <v>1664</v>
      </c>
      <c r="D174" s="28">
        <v>317</v>
      </c>
      <c r="E174" s="39">
        <f t="shared" si="4"/>
        <v>0.19050480769230768</v>
      </c>
      <c r="F174" s="28">
        <v>145</v>
      </c>
      <c r="G174" s="75">
        <f t="shared" si="5"/>
        <v>0.08713942307692307</v>
      </c>
    </row>
    <row r="175" spans="2:7" ht="12.75">
      <c r="B175" s="27" t="s">
        <v>25</v>
      </c>
      <c r="C175" s="28">
        <v>1667</v>
      </c>
      <c r="D175" s="28">
        <v>434</v>
      </c>
      <c r="E175" s="39">
        <f t="shared" si="4"/>
        <v>0.26034793041391724</v>
      </c>
      <c r="F175" s="28">
        <v>158</v>
      </c>
      <c r="G175" s="75">
        <f t="shared" si="5"/>
        <v>0.09478104379124175</v>
      </c>
    </row>
    <row r="176" spans="2:7" ht="12.75">
      <c r="B176" s="27" t="s">
        <v>17</v>
      </c>
      <c r="C176" s="28">
        <v>810</v>
      </c>
      <c r="D176" s="28">
        <v>131</v>
      </c>
      <c r="E176" s="39">
        <f t="shared" si="4"/>
        <v>0.1617283950617284</v>
      </c>
      <c r="F176" s="28">
        <v>89</v>
      </c>
      <c r="G176" s="75">
        <f t="shared" si="5"/>
        <v>0.10987654320987654</v>
      </c>
    </row>
    <row r="177" spans="2:7" ht="12.75">
      <c r="B177" s="27" t="s">
        <v>11</v>
      </c>
      <c r="C177" s="28">
        <v>2281</v>
      </c>
      <c r="D177" s="28">
        <v>453</v>
      </c>
      <c r="E177" s="39">
        <f t="shared" si="4"/>
        <v>0.1985971065322227</v>
      </c>
      <c r="F177" s="28">
        <v>306</v>
      </c>
      <c r="G177" s="75">
        <f t="shared" si="5"/>
        <v>0.13415168785620343</v>
      </c>
    </row>
    <row r="178" spans="2:7" ht="12.75">
      <c r="B178" s="27" t="s">
        <v>22</v>
      </c>
      <c r="C178" s="28">
        <v>1864</v>
      </c>
      <c r="D178" s="28">
        <v>564</v>
      </c>
      <c r="E178" s="39">
        <f t="shared" si="4"/>
        <v>0.30257510729613735</v>
      </c>
      <c r="F178" s="28">
        <v>272</v>
      </c>
      <c r="G178" s="75">
        <f t="shared" si="5"/>
        <v>0.1459227467811159</v>
      </c>
    </row>
    <row r="179" spans="2:7" ht="12.75">
      <c r="B179" s="27" t="s">
        <v>14</v>
      </c>
      <c r="C179" s="28">
        <v>2503</v>
      </c>
      <c r="D179" s="28">
        <v>438</v>
      </c>
      <c r="E179" s="39">
        <f t="shared" si="4"/>
        <v>0.17499001198561726</v>
      </c>
      <c r="F179" s="28">
        <v>366</v>
      </c>
      <c r="G179" s="75">
        <f t="shared" si="5"/>
        <v>0.14622453056332402</v>
      </c>
    </row>
    <row r="180" spans="2:7" ht="12.75">
      <c r="B180" s="27" t="s">
        <v>26</v>
      </c>
      <c r="C180" s="28">
        <v>2245</v>
      </c>
      <c r="D180" s="28">
        <v>798</v>
      </c>
      <c r="E180" s="39">
        <f t="shared" si="4"/>
        <v>0.355456570155902</v>
      </c>
      <c r="F180" s="28">
        <v>340</v>
      </c>
      <c r="G180" s="75">
        <f t="shared" si="5"/>
        <v>0.1514476614699332</v>
      </c>
    </row>
    <row r="181" spans="2:7" ht="12.75">
      <c r="B181" s="27" t="s">
        <v>18</v>
      </c>
      <c r="C181" s="28">
        <v>782</v>
      </c>
      <c r="D181" s="28">
        <v>250</v>
      </c>
      <c r="E181" s="39">
        <f t="shared" si="4"/>
        <v>0.319693094629156</v>
      </c>
      <c r="F181" s="28">
        <v>137</v>
      </c>
      <c r="G181" s="75">
        <f t="shared" si="5"/>
        <v>0.17519181585677748</v>
      </c>
    </row>
    <row r="182" spans="2:7" ht="12.75">
      <c r="B182" s="27" t="s">
        <v>27</v>
      </c>
      <c r="C182" s="28">
        <v>883</v>
      </c>
      <c r="D182" s="28">
        <v>229</v>
      </c>
      <c r="E182" s="39">
        <f t="shared" si="4"/>
        <v>0.25934314835787087</v>
      </c>
      <c r="F182" s="28">
        <v>161</v>
      </c>
      <c r="G182" s="75">
        <f t="shared" si="5"/>
        <v>0.1823329558323896</v>
      </c>
    </row>
    <row r="183" spans="2:7" ht="12.75">
      <c r="B183" s="27" t="s">
        <v>10</v>
      </c>
      <c r="C183" s="28">
        <v>481</v>
      </c>
      <c r="D183" s="28">
        <v>28</v>
      </c>
      <c r="E183" s="39">
        <f t="shared" si="4"/>
        <v>0.058212058212058215</v>
      </c>
      <c r="F183" s="28">
        <v>109</v>
      </c>
      <c r="G183" s="75">
        <f t="shared" si="5"/>
        <v>0.22661122661122662</v>
      </c>
    </row>
    <row r="184" spans="2:7" ht="12.75">
      <c r="B184" s="27" t="s">
        <v>19</v>
      </c>
      <c r="C184" s="28">
        <v>2382</v>
      </c>
      <c r="D184" s="28">
        <v>955</v>
      </c>
      <c r="E184" s="39">
        <f t="shared" si="4"/>
        <v>0.40092359361880775</v>
      </c>
      <c r="F184" s="28">
        <v>554</v>
      </c>
      <c r="G184" s="75">
        <f t="shared" si="5"/>
        <v>0.2325776658270361</v>
      </c>
    </row>
    <row r="185" spans="2:7" ht="12.75">
      <c r="B185" s="27" t="s">
        <v>23</v>
      </c>
      <c r="C185" s="28">
        <v>1027</v>
      </c>
      <c r="D185" s="28">
        <v>294</v>
      </c>
      <c r="E185" s="39">
        <f t="shared" si="4"/>
        <v>0.2862706913339825</v>
      </c>
      <c r="F185" s="28">
        <v>257</v>
      </c>
      <c r="G185" s="75">
        <f t="shared" si="5"/>
        <v>0.25024342745861733</v>
      </c>
    </row>
    <row r="186" spans="2:7" ht="12.75">
      <c r="B186" s="27" t="s">
        <v>34</v>
      </c>
      <c r="C186" s="28">
        <v>1595</v>
      </c>
      <c r="D186" s="28">
        <v>704</v>
      </c>
      <c r="E186" s="39">
        <f t="shared" si="4"/>
        <v>0.4413793103448276</v>
      </c>
      <c r="F186" s="28">
        <v>413</v>
      </c>
      <c r="G186" s="75">
        <f t="shared" si="5"/>
        <v>0.2589341692789969</v>
      </c>
    </row>
    <row r="187" spans="2:7" ht="12.75">
      <c r="B187" s="27" t="s">
        <v>31</v>
      </c>
      <c r="C187" s="28">
        <v>5179</v>
      </c>
      <c r="D187" s="28">
        <v>2537</v>
      </c>
      <c r="E187" s="39">
        <f t="shared" si="4"/>
        <v>0.4898629078972775</v>
      </c>
      <c r="F187" s="28">
        <v>1548</v>
      </c>
      <c r="G187" s="75">
        <f t="shared" si="5"/>
        <v>0.29889940142884724</v>
      </c>
    </row>
    <row r="188" spans="2:7" ht="12.75">
      <c r="B188" s="27" t="s">
        <v>15</v>
      </c>
      <c r="C188" s="28">
        <v>182</v>
      </c>
      <c r="D188" s="28">
        <v>104</v>
      </c>
      <c r="E188" s="39">
        <f t="shared" si="4"/>
        <v>0.5714285714285714</v>
      </c>
      <c r="F188" s="28">
        <v>56</v>
      </c>
      <c r="G188" s="75">
        <f t="shared" si="5"/>
        <v>0.3076923076923077</v>
      </c>
    </row>
    <row r="189" spans="2:7" ht="12.75">
      <c r="B189" s="27" t="s">
        <v>8</v>
      </c>
      <c r="C189" s="28">
        <v>575</v>
      </c>
      <c r="D189" s="28">
        <v>184</v>
      </c>
      <c r="E189" s="39">
        <f t="shared" si="4"/>
        <v>0.32</v>
      </c>
      <c r="F189" s="28">
        <v>179</v>
      </c>
      <c r="G189" s="75">
        <f t="shared" si="5"/>
        <v>0.31130434782608696</v>
      </c>
    </row>
    <row r="190" spans="2:7" ht="12.75">
      <c r="B190" s="27" t="s">
        <v>21</v>
      </c>
      <c r="C190" s="28">
        <v>635</v>
      </c>
      <c r="D190" s="28">
        <v>175</v>
      </c>
      <c r="E190" s="39">
        <f t="shared" si="4"/>
        <v>0.2755905511811024</v>
      </c>
      <c r="F190" s="28">
        <v>200</v>
      </c>
      <c r="G190" s="75">
        <f t="shared" si="5"/>
        <v>0.31496062992125984</v>
      </c>
    </row>
    <row r="191" spans="2:7" ht="12.75">
      <c r="B191" s="27" t="s">
        <v>29</v>
      </c>
      <c r="C191" s="28">
        <v>2521</v>
      </c>
      <c r="D191" s="28">
        <v>944</v>
      </c>
      <c r="E191" s="39">
        <f t="shared" si="4"/>
        <v>0.3744545815152717</v>
      </c>
      <c r="F191" s="28">
        <v>923</v>
      </c>
      <c r="G191" s="75">
        <f t="shared" si="5"/>
        <v>0.3661245537485125</v>
      </c>
    </row>
    <row r="192" spans="2:7" ht="12.75">
      <c r="B192" s="27" t="s">
        <v>24</v>
      </c>
      <c r="C192" s="28">
        <v>1094</v>
      </c>
      <c r="D192" s="28">
        <v>553</v>
      </c>
      <c r="E192" s="39">
        <f t="shared" si="4"/>
        <v>0.5054844606946983</v>
      </c>
      <c r="F192" s="28">
        <v>408</v>
      </c>
      <c r="G192" s="75">
        <f t="shared" si="5"/>
        <v>0.37294332723948814</v>
      </c>
    </row>
    <row r="193" spans="2:7" ht="12.75">
      <c r="B193" s="27" t="s">
        <v>32</v>
      </c>
      <c r="C193" s="28">
        <v>763</v>
      </c>
      <c r="D193" s="28">
        <v>441</v>
      </c>
      <c r="E193" s="39">
        <f t="shared" si="4"/>
        <v>0.5779816513761468</v>
      </c>
      <c r="F193" s="28">
        <v>309</v>
      </c>
      <c r="G193" s="75">
        <f t="shared" si="5"/>
        <v>0.40498034076015726</v>
      </c>
    </row>
    <row r="194" spans="2:7" ht="12.75">
      <c r="B194" s="27" t="s">
        <v>30</v>
      </c>
      <c r="C194" s="28">
        <v>1231</v>
      </c>
      <c r="D194" s="28">
        <v>612</v>
      </c>
      <c r="E194" s="39">
        <f t="shared" si="4"/>
        <v>0.49715678310316813</v>
      </c>
      <c r="F194" s="28">
        <v>505</v>
      </c>
      <c r="G194" s="75">
        <f t="shared" si="5"/>
        <v>0.4102355808285946</v>
      </c>
    </row>
    <row r="195" spans="2:7" ht="12.75">
      <c r="B195" s="27" t="s">
        <v>36</v>
      </c>
      <c r="C195" s="28">
        <v>9874</v>
      </c>
      <c r="D195" s="28">
        <v>7267</v>
      </c>
      <c r="E195" s="39">
        <f t="shared" si="4"/>
        <v>0.7359732631152521</v>
      </c>
      <c r="F195" s="28">
        <v>4236</v>
      </c>
      <c r="G195" s="75">
        <f t="shared" si="5"/>
        <v>0.42900546890824387</v>
      </c>
    </row>
    <row r="196" spans="2:7" ht="12.75">
      <c r="B196" s="27" t="s">
        <v>28</v>
      </c>
      <c r="C196" s="28">
        <v>1002</v>
      </c>
      <c r="D196" s="28">
        <v>470</v>
      </c>
      <c r="E196" s="39">
        <f t="shared" si="4"/>
        <v>0.469061876247505</v>
      </c>
      <c r="F196" s="28">
        <v>444</v>
      </c>
      <c r="G196" s="75">
        <f t="shared" si="5"/>
        <v>0.4431137724550898</v>
      </c>
    </row>
    <row r="197" spans="2:7" ht="12.75">
      <c r="B197" s="27" t="s">
        <v>35</v>
      </c>
      <c r="C197" s="28">
        <v>1852</v>
      </c>
      <c r="D197" s="28">
        <v>1439</v>
      </c>
      <c r="E197" s="39">
        <f t="shared" si="4"/>
        <v>0.7769978401727862</v>
      </c>
      <c r="F197" s="28">
        <v>872</v>
      </c>
      <c r="G197" s="75">
        <f t="shared" si="5"/>
        <v>0.4708423326133909</v>
      </c>
    </row>
    <row r="198" spans="2:7" ht="12.75">
      <c r="B198" s="27" t="s">
        <v>33</v>
      </c>
      <c r="C198" s="28">
        <v>13944</v>
      </c>
      <c r="D198" s="28">
        <v>9754</v>
      </c>
      <c r="E198" s="39">
        <f t="shared" si="4"/>
        <v>0.6995123350545037</v>
      </c>
      <c r="F198" s="28">
        <v>6767</v>
      </c>
      <c r="G198" s="75">
        <f t="shared" si="5"/>
        <v>0.4852983362019507</v>
      </c>
    </row>
    <row r="199" spans="2:7" ht="13.5" thickBot="1">
      <c r="B199" s="31" t="s">
        <v>12</v>
      </c>
      <c r="C199" s="32">
        <v>859</v>
      </c>
      <c r="D199" s="32">
        <v>468</v>
      </c>
      <c r="E199" s="41">
        <f t="shared" si="4"/>
        <v>0.5448195576251456</v>
      </c>
      <c r="F199" s="32">
        <v>692</v>
      </c>
      <c r="G199" s="81">
        <f t="shared" si="5"/>
        <v>0.8055878928987195</v>
      </c>
    </row>
    <row r="200" spans="2:7" ht="13.5" thickBot="1">
      <c r="B200" s="127"/>
      <c r="C200" s="128"/>
      <c r="D200" s="128"/>
      <c r="E200" s="129"/>
      <c r="F200" s="128"/>
      <c r="G200" s="130"/>
    </row>
    <row r="201" spans="2:7" ht="12.75">
      <c r="B201" s="43" t="s">
        <v>37</v>
      </c>
      <c r="C201" s="35">
        <f>SUM(C171:C200)</f>
        <v>65111</v>
      </c>
      <c r="D201" s="35">
        <f>SUM(D171:D200)</f>
        <v>31617</v>
      </c>
      <c r="E201" s="44">
        <f>SUM(D201/C201)</f>
        <v>0.485586152877394</v>
      </c>
      <c r="F201" s="35">
        <f>SUM(F171:F200)</f>
        <v>20753</v>
      </c>
      <c r="G201" s="87">
        <f>SUM(F201/C201)</f>
        <v>0.3187326258235936</v>
      </c>
    </row>
    <row r="202" spans="2:7" ht="13.5" thickBot="1">
      <c r="B202" s="36" t="s">
        <v>38</v>
      </c>
      <c r="C202" s="37">
        <v>1028692</v>
      </c>
      <c r="D202" s="37">
        <v>795283</v>
      </c>
      <c r="E202" s="47">
        <f>SUM(D202/C202)</f>
        <v>0.7731011809171259</v>
      </c>
      <c r="F202" s="37">
        <v>591372</v>
      </c>
      <c r="G202" s="93">
        <f>SUM(F202/C202)</f>
        <v>0.5748776115688661</v>
      </c>
    </row>
  </sheetData>
  <mergeCells count="21">
    <mergeCell ref="B1:H1"/>
    <mergeCell ref="B2:H2"/>
    <mergeCell ref="B3:H3"/>
    <mergeCell ref="B5:B6"/>
    <mergeCell ref="C5:C6"/>
    <mergeCell ref="D5:E5"/>
    <mergeCell ref="F5:G5"/>
    <mergeCell ref="B83:G83"/>
    <mergeCell ref="B84:G84"/>
    <mergeCell ref="B85:G85"/>
    <mergeCell ref="B87:B88"/>
    <mergeCell ref="C87:C88"/>
    <mergeCell ref="D87:E87"/>
    <mergeCell ref="F87:G87"/>
    <mergeCell ref="B165:G165"/>
    <mergeCell ref="B166:G166"/>
    <mergeCell ref="B167:G167"/>
    <mergeCell ref="B169:B170"/>
    <mergeCell ref="C169:C170"/>
    <mergeCell ref="D169:E169"/>
    <mergeCell ref="F169:G169"/>
  </mergeCells>
  <printOptions horizontalCentered="1"/>
  <pageMargins left="1.02" right="0.3" top="0.7874015748031497" bottom="0.7874015748031497" header="0.1968503937007874" footer="0.1968503937007874"/>
  <pageSetup horizontalDpi="300" verticalDpi="300" orientation="portrait" scale="50" r:id="rId2"/>
  <headerFooter alignWithMargins="0">
    <oddHeader>&amp;LProcesos Electorales en Regiones Indígenas&amp;RIFE - CIESAS</oddHeader>
    <oddFooter>&amp;C&amp;F</oddFooter>
  </headerFooter>
  <rowBreaks count="2" manualBreakCount="2">
    <brk id="82" max="8" man="1"/>
    <brk id="16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2002-07-19T19:15:32Z</cp:lastPrinted>
  <dcterms:created xsi:type="dcterms:W3CDTF">2002-07-18T18:01:33Z</dcterms:created>
  <dcterms:modified xsi:type="dcterms:W3CDTF">2002-07-19T19:15:39Z</dcterms:modified>
  <cp:category/>
  <cp:version/>
  <cp:contentType/>
  <cp:contentStatus/>
</cp:coreProperties>
</file>