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895" windowHeight="114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'Hoja1'!$B$1:$AE$77</definedName>
    <definedName name="_xlnm.Print_Titles" localSheetId="0">'Hoja1'!$B:$B</definedName>
  </definedNames>
  <calcPr fullCalcOnLoad="1"/>
</workbook>
</file>

<file path=xl/sharedStrings.xml><?xml version="1.0" encoding="utf-8"?>
<sst xmlns="http://schemas.openxmlformats.org/spreadsheetml/2006/main" count="259" uniqueCount="63">
  <si>
    <t>633372</t>
  </si>
  <si>
    <t>INFORMACIÓN ELECTORAL</t>
  </si>
  <si>
    <t>SISTEMA ELEC2000</t>
  </si>
  <si>
    <t>VOTACIÓN TOTAL</t>
  </si>
  <si>
    <t>INSACULADOS</t>
  </si>
  <si>
    <t>NOTIFICADOS</t>
  </si>
  <si>
    <t>CAPACITADOS 1 ETA.</t>
  </si>
  <si>
    <t>ACREDITADOS</t>
  </si>
  <si>
    <t>SUSTITUCIONES</t>
  </si>
  <si>
    <t>FILA</t>
  </si>
  <si>
    <t>HABLANTES DE LENGUA</t>
  </si>
  <si>
    <t>MONOLINGUES</t>
  </si>
  <si>
    <t>ANALFABETISMO</t>
  </si>
  <si>
    <t>INGRESO MENOR AL MÍNIMO</t>
  </si>
  <si>
    <t>POBLACIÓN ADULTA</t>
  </si>
  <si>
    <t>VIVIENDA</t>
  </si>
  <si>
    <t>VOTOS</t>
  </si>
  <si>
    <t>%</t>
  </si>
  <si>
    <t>TOTAL</t>
  </si>
  <si>
    <t>CON/SERV</t>
  </si>
  <si>
    <t>LISTA NOMINAL</t>
  </si>
  <si>
    <t>POBLACIÓN TOTAL</t>
  </si>
  <si>
    <t>REGIÓN</t>
  </si>
  <si>
    <t>MUESTRA CHICONTEPEC</t>
  </si>
  <si>
    <t>VERACRUZ</t>
  </si>
  <si>
    <t>02 DISTRITO DE CHICONTEPEC</t>
  </si>
  <si>
    <t>PUREPECHA</t>
  </si>
  <si>
    <t>MUESTRA ZAMORA</t>
  </si>
  <si>
    <t>05 DISTRITO DE ZAMORA</t>
  </si>
  <si>
    <t>MICHOACÁN</t>
  </si>
  <si>
    <t>MUESTRA PALENQUE</t>
  </si>
  <si>
    <t>01 DISTRITO DE PALENQUE</t>
  </si>
  <si>
    <t>CHIAPAS</t>
  </si>
  <si>
    <t>MUESTRA OMETEPEC</t>
  </si>
  <si>
    <t>06 DISTRITO DE OMETEPEC</t>
  </si>
  <si>
    <t>GUERRERO</t>
  </si>
  <si>
    <t>LENGUAS</t>
  </si>
  <si>
    <t>ESTADÍSTICAS ELECTORALES Y CENSALES</t>
  </si>
  <si>
    <t>NACIONAL</t>
  </si>
  <si>
    <t>NAHUATL</t>
  </si>
  <si>
    <t>AMUZGO, MIXTECO</t>
  </si>
  <si>
    <t>LENGUAS PRINCIPALES</t>
  </si>
  <si>
    <t>CHOL, TZELTAL</t>
  </si>
  <si>
    <t>MUESTRAS EN DISTRITOS ELECTORALES SELECCIONADOS PARA ESTUDIOS DE CASO</t>
  </si>
  <si>
    <t>ORDENADOS DE MAYOR A MENOR TAMAÑO DE LA MUESTRA SEGÚN TOTAL DE  CIUDADANOS EN LISTA NOMINAL</t>
  </si>
  <si>
    <t>TOTAL MUESTRAS</t>
  </si>
  <si>
    <t>Fuente: IFE, INEGI.</t>
  </si>
  <si>
    <t>TOTAL DISTRITOS</t>
  </si>
  <si>
    <t>Nota: La información corresponde a los totales generales de cada distrito. La información censal considera los datos censales de los municipios</t>
  </si>
  <si>
    <t xml:space="preserve">             que pertenecen al distrito electoral.</t>
  </si>
  <si>
    <t>Nota: El tamaño de la muestra se define a partir del total de ciudadanos inscritos en la lista nominal de las secciones electorales trabajadas en cuatro estudios de caso que contaron</t>
  </si>
  <si>
    <t xml:space="preserve">           con información del sistema ELEC2000 por sección electoral.</t>
  </si>
  <si>
    <t>ORDENADOS DE MAYOR A MENOR NÚMERO DE CIUDADANOS EN LISTA NOMINAL</t>
  </si>
  <si>
    <t>DISTRITOS ELECTORALES SELECCIONADOS PARA ESTUDIOS DE CASO</t>
  </si>
  <si>
    <t>ENTIDADES FEDERATIVAS SELECCIONADAS PARA ESTUDIOS DE CASO</t>
  </si>
  <si>
    <t>TOTAL ESTADOS</t>
  </si>
  <si>
    <t>Nota: La información corresponde a los totales generales de cada entidad federativa.</t>
  </si>
  <si>
    <t>ORDENADAS DE MAYOR A MENOR NÚMERO DE CIUDADANOS EN LISTA NOMINAL</t>
  </si>
  <si>
    <t>ORDENADO DE MAYOR A MENOR TAMAÑO DE LA MUESTRA SEGÚN TOTAL DE  CIUDADANOS EN LISTA NOMINAL</t>
  </si>
  <si>
    <t>RESUMEN DE MUESTRAS, DISTRITOS ELECTORALES Y ENTIDADES FEDERATIVAS SELECCIONADAS PARA ESTUDIOS DE CASO</t>
  </si>
  <si>
    <t xml:space="preserve">MUESTRAS  </t>
  </si>
  <si>
    <t xml:space="preserve">DISTRITO  </t>
  </si>
  <si>
    <t>ESTADOS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</si>
</sst>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0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right"/>
    </xf>
    <xf numFmtId="10" fontId="1" fillId="0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0" fontId="1" fillId="0" borderId="11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0" fillId="0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3" borderId="15" xfId="0" applyFill="1" applyBorder="1" applyAlignment="1">
      <alignment/>
    </xf>
    <xf numFmtId="0" fontId="2" fillId="3" borderId="16" xfId="0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10" fontId="1" fillId="3" borderId="15" xfId="0" applyNumberFormat="1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right" vertical="center"/>
    </xf>
    <xf numFmtId="10" fontId="1" fillId="3" borderId="15" xfId="0" applyNumberFormat="1" applyFont="1" applyFill="1" applyBorder="1" applyAlignment="1">
      <alignment horizontal="center" vertical="center"/>
    </xf>
    <xf numFmtId="3" fontId="0" fillId="3" borderId="15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left" vertical="center"/>
    </xf>
    <xf numFmtId="3" fontId="0" fillId="3" borderId="15" xfId="0" applyNumberFormat="1" applyFont="1" applyFill="1" applyBorder="1" applyAlignment="1">
      <alignment horizontal="right" vertical="center"/>
    </xf>
    <xf numFmtId="3" fontId="0" fillId="3" borderId="15" xfId="0" applyNumberFormat="1" applyFont="1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0" fontId="1" fillId="3" borderId="1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3" fontId="1" fillId="3" borderId="15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 vertical="top"/>
    </xf>
    <xf numFmtId="1" fontId="0" fillId="0" borderId="6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3" fontId="1" fillId="5" borderId="19" xfId="0" applyNumberFormat="1" applyFont="1" applyFill="1" applyBorder="1" applyAlignment="1">
      <alignment horizontal="center"/>
    </xf>
    <xf numFmtId="3" fontId="1" fillId="5" borderId="29" xfId="0" applyNumberFormat="1" applyFont="1" applyFill="1" applyBorder="1" applyAlignment="1">
      <alignment horizontal="center"/>
    </xf>
    <xf numFmtId="3" fontId="1" fillId="5" borderId="30" xfId="0" applyNumberFormat="1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7"/>
  <sheetViews>
    <sheetView tabSelected="1" zoomScale="75" zoomScaleNormal="75" workbookViewId="0" topLeftCell="A1">
      <selection activeCell="B1" sqref="B1"/>
    </sheetView>
  </sheetViews>
  <sheetFormatPr defaultColWidth="11.421875" defaultRowHeight="12.75"/>
  <cols>
    <col min="1" max="1" width="1.8515625" style="0" customWidth="1"/>
    <col min="2" max="2" width="39.140625" style="0" customWidth="1"/>
    <col min="18" max="18" width="20.421875" style="0" customWidth="1"/>
  </cols>
  <sheetData>
    <row r="1" spans="3:17" ht="15.75">
      <c r="C1" s="95" t="s">
        <v>37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 t="s">
        <v>37</v>
      </c>
    </row>
    <row r="2" spans="3:31" s="8" customFormat="1" ht="18">
      <c r="C2" s="96" t="s">
        <v>43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43</v>
      </c>
      <c r="R2" s="63"/>
      <c r="S2" s="62"/>
      <c r="T2" s="64"/>
      <c r="U2" s="11"/>
      <c r="V2" s="9"/>
      <c r="W2" s="1"/>
      <c r="X2" s="9"/>
      <c r="Y2" s="1"/>
      <c r="Z2" s="9"/>
      <c r="AA2" s="1"/>
      <c r="AB2" s="9"/>
      <c r="AC2" s="7"/>
      <c r="AD2" s="7"/>
      <c r="AE2" s="9"/>
    </row>
    <row r="3" spans="3:31" s="8" customFormat="1" ht="15.75" thickBot="1">
      <c r="C3" s="97" t="s">
        <v>58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8" t="s">
        <v>58</v>
      </c>
      <c r="R3" s="66"/>
      <c r="S3" s="65"/>
      <c r="T3" s="67"/>
      <c r="U3" s="11"/>
      <c r="V3" s="9"/>
      <c r="W3" s="1"/>
      <c r="X3" s="9"/>
      <c r="Y3" s="1"/>
      <c r="Z3" s="9"/>
      <c r="AA3" s="1"/>
      <c r="AB3" s="9"/>
      <c r="AC3" s="7"/>
      <c r="AD3" s="7"/>
      <c r="AE3" s="9"/>
    </row>
    <row r="4" spans="2:34" s="10" customFormat="1" ht="17.25" customHeight="1" thickBot="1">
      <c r="B4" s="72" t="s">
        <v>60</v>
      </c>
      <c r="C4" s="87" t="s">
        <v>1</v>
      </c>
      <c r="D4" s="88"/>
      <c r="E4" s="89"/>
      <c r="F4" s="90" t="s">
        <v>2</v>
      </c>
      <c r="G4" s="91"/>
      <c r="H4" s="91"/>
      <c r="I4" s="91"/>
      <c r="J4" s="91"/>
      <c r="K4" s="91"/>
      <c r="L4" s="91"/>
      <c r="M4" s="91"/>
      <c r="N4" s="91"/>
      <c r="O4" s="91"/>
      <c r="P4" s="92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4"/>
      <c r="AF4" s="6"/>
      <c r="AG4" s="6"/>
      <c r="AH4" s="6"/>
    </row>
    <row r="5" spans="2:31" s="12" customFormat="1" ht="27" customHeight="1">
      <c r="B5" s="81" t="s">
        <v>22</v>
      </c>
      <c r="C5" s="83" t="s">
        <v>20</v>
      </c>
      <c r="D5" s="85" t="s">
        <v>3</v>
      </c>
      <c r="E5" s="86"/>
      <c r="F5" s="13" t="s">
        <v>4</v>
      </c>
      <c r="G5" s="74" t="s">
        <v>5</v>
      </c>
      <c r="H5" s="74"/>
      <c r="I5" s="74" t="s">
        <v>6</v>
      </c>
      <c r="J5" s="74"/>
      <c r="K5" s="74" t="s">
        <v>7</v>
      </c>
      <c r="L5" s="74"/>
      <c r="M5" s="74" t="s">
        <v>8</v>
      </c>
      <c r="N5" s="74"/>
      <c r="O5" s="74" t="s">
        <v>9</v>
      </c>
      <c r="P5" s="80"/>
      <c r="Q5" s="78" t="s">
        <v>21</v>
      </c>
      <c r="R5" s="74" t="s">
        <v>10</v>
      </c>
      <c r="S5" s="74"/>
      <c r="T5" s="74"/>
      <c r="U5" s="74" t="s">
        <v>11</v>
      </c>
      <c r="V5" s="74"/>
      <c r="W5" s="74" t="s">
        <v>12</v>
      </c>
      <c r="X5" s="74"/>
      <c r="Y5" s="73" t="s">
        <v>13</v>
      </c>
      <c r="Z5" s="73"/>
      <c r="AA5" s="74" t="s">
        <v>14</v>
      </c>
      <c r="AB5" s="74"/>
      <c r="AC5" s="75" t="s">
        <v>15</v>
      </c>
      <c r="AD5" s="76"/>
      <c r="AE5" s="77"/>
    </row>
    <row r="6" spans="2:31" s="12" customFormat="1" ht="12" customHeight="1" thickBot="1">
      <c r="B6" s="82"/>
      <c r="C6" s="84"/>
      <c r="D6" s="14" t="s">
        <v>16</v>
      </c>
      <c r="E6" s="15" t="s">
        <v>17</v>
      </c>
      <c r="F6" s="16" t="s">
        <v>18</v>
      </c>
      <c r="G6" s="17" t="s">
        <v>18</v>
      </c>
      <c r="H6" s="18" t="s">
        <v>17</v>
      </c>
      <c r="I6" s="17" t="s">
        <v>18</v>
      </c>
      <c r="J6" s="18" t="s">
        <v>17</v>
      </c>
      <c r="K6" s="17" t="s">
        <v>18</v>
      </c>
      <c r="L6" s="18" t="s">
        <v>17</v>
      </c>
      <c r="M6" s="17" t="s">
        <v>18</v>
      </c>
      <c r="N6" s="18" t="s">
        <v>17</v>
      </c>
      <c r="O6" s="17" t="s">
        <v>18</v>
      </c>
      <c r="P6" s="19" t="s">
        <v>17</v>
      </c>
      <c r="Q6" s="79"/>
      <c r="R6" s="20" t="s">
        <v>41</v>
      </c>
      <c r="S6" s="21" t="s">
        <v>18</v>
      </c>
      <c r="T6" s="22" t="s">
        <v>17</v>
      </c>
      <c r="U6" s="21" t="s">
        <v>18</v>
      </c>
      <c r="V6" s="22" t="s">
        <v>17</v>
      </c>
      <c r="W6" s="21" t="s">
        <v>18</v>
      </c>
      <c r="X6" s="22" t="s">
        <v>17</v>
      </c>
      <c r="Y6" s="21" t="s">
        <v>18</v>
      </c>
      <c r="Z6" s="22" t="s">
        <v>17</v>
      </c>
      <c r="AA6" s="21" t="s">
        <v>18</v>
      </c>
      <c r="AB6" s="22" t="s">
        <v>17</v>
      </c>
      <c r="AC6" s="23" t="s">
        <v>18</v>
      </c>
      <c r="AD6" s="23" t="s">
        <v>19</v>
      </c>
      <c r="AE6" s="15" t="s">
        <v>17</v>
      </c>
    </row>
    <row r="7" ht="13.5" thickBot="1"/>
    <row r="8" spans="2:31" ht="13.5" thickTop="1">
      <c r="B8" s="36" t="s">
        <v>33</v>
      </c>
      <c r="C8" s="35">
        <v>59825</v>
      </c>
      <c r="D8" s="59">
        <v>31504</v>
      </c>
      <c r="E8" s="24">
        <v>0.5266025908900961</v>
      </c>
      <c r="F8" s="60">
        <v>6449</v>
      </c>
      <c r="G8" s="60">
        <v>5290</v>
      </c>
      <c r="H8" s="25">
        <v>0.8202822142967902</v>
      </c>
      <c r="I8" s="59">
        <v>4547</v>
      </c>
      <c r="J8" s="25">
        <v>0.7050705535741976</v>
      </c>
      <c r="K8" s="60">
        <v>1377</v>
      </c>
      <c r="L8" s="25">
        <v>0.21352147619786013</v>
      </c>
      <c r="M8" s="60">
        <v>146</v>
      </c>
      <c r="N8" s="24">
        <f>SUM(M8/K8)</f>
        <v>0.10602759622367465</v>
      </c>
      <c r="O8" s="59">
        <v>39</v>
      </c>
      <c r="P8" s="24">
        <f>SUM(O8/K8)</f>
        <v>0.02832244008714597</v>
      </c>
      <c r="Q8" s="59">
        <v>120006</v>
      </c>
      <c r="R8" s="54" t="s">
        <v>40</v>
      </c>
      <c r="S8" s="59">
        <v>70679</v>
      </c>
      <c r="T8" s="24">
        <v>0.5889622185557388</v>
      </c>
      <c r="U8" s="59">
        <v>32332</v>
      </c>
      <c r="V8" s="24">
        <v>0.2694198623402163</v>
      </c>
      <c r="W8" s="59">
        <v>29812</v>
      </c>
      <c r="X8" s="24">
        <v>0.24842091228771895</v>
      </c>
      <c r="Y8" s="59">
        <v>8198</v>
      </c>
      <c r="Z8" s="24">
        <v>0.06831325100411646</v>
      </c>
      <c r="AA8" s="59">
        <v>56746</v>
      </c>
      <c r="AB8" s="24">
        <v>0.4728596903488159</v>
      </c>
      <c r="AC8" s="59">
        <v>21898</v>
      </c>
      <c r="AD8" s="59">
        <v>3551</v>
      </c>
      <c r="AE8" s="26">
        <f>SUM(AD8/AC8)</f>
        <v>0.16216092793862452</v>
      </c>
    </row>
    <row r="9" spans="2:31" ht="12.75">
      <c r="B9" s="37" t="s">
        <v>30</v>
      </c>
      <c r="C9" s="27">
        <v>24759</v>
      </c>
      <c r="D9" s="39">
        <v>13980</v>
      </c>
      <c r="E9" s="28">
        <v>0.5646431600630074</v>
      </c>
      <c r="F9" s="40">
        <v>2301</v>
      </c>
      <c r="G9" s="40">
        <v>1476</v>
      </c>
      <c r="H9" s="29">
        <v>0.6414602346805737</v>
      </c>
      <c r="I9" s="39">
        <v>567</v>
      </c>
      <c r="J9" s="29">
        <v>0.24641460234680573</v>
      </c>
      <c r="K9" s="40">
        <v>546</v>
      </c>
      <c r="L9" s="29">
        <v>0.23728813559322035</v>
      </c>
      <c r="M9" s="40">
        <v>3</v>
      </c>
      <c r="N9" s="28">
        <f>SUM(M9/K9)</f>
        <v>0.005494505494505495</v>
      </c>
      <c r="O9" s="39">
        <v>84</v>
      </c>
      <c r="P9" s="28">
        <f>SUM(O9/K9)</f>
        <v>0.15384615384615385</v>
      </c>
      <c r="Q9" s="39">
        <v>15594</v>
      </c>
      <c r="R9" s="55" t="s">
        <v>42</v>
      </c>
      <c r="S9" s="39">
        <v>11273</v>
      </c>
      <c r="T9" s="28">
        <v>0.7229062459920482</v>
      </c>
      <c r="U9" s="39">
        <v>4905</v>
      </c>
      <c r="V9" s="28">
        <v>0.31454405540592534</v>
      </c>
      <c r="W9" s="39">
        <v>3307</v>
      </c>
      <c r="X9" s="28">
        <v>0.21206874438886752</v>
      </c>
      <c r="Y9" s="39">
        <v>1801</v>
      </c>
      <c r="Z9" s="28">
        <v>0.11549313838655893</v>
      </c>
      <c r="AA9" s="39">
        <v>6413</v>
      </c>
      <c r="AB9" s="28">
        <v>0.4112479158650763</v>
      </c>
      <c r="AC9" s="39">
        <v>2488</v>
      </c>
      <c r="AD9" s="39">
        <v>282</v>
      </c>
      <c r="AE9" s="30">
        <f>SUM(AD9/AC9)</f>
        <v>0.11334405144694534</v>
      </c>
    </row>
    <row r="10" spans="2:31" ht="12.75">
      <c r="B10" s="37" t="s">
        <v>27</v>
      </c>
      <c r="C10" s="27">
        <v>17282</v>
      </c>
      <c r="D10" s="39">
        <v>10581</v>
      </c>
      <c r="E10" s="28">
        <v>0.6122555259807893</v>
      </c>
      <c r="F10" s="40">
        <v>1657</v>
      </c>
      <c r="G10" s="40">
        <v>1324</v>
      </c>
      <c r="H10" s="29">
        <v>0.7990343995171998</v>
      </c>
      <c r="I10" s="39">
        <v>583</v>
      </c>
      <c r="J10" s="29">
        <v>0.35184067592033796</v>
      </c>
      <c r="K10" s="40">
        <v>541</v>
      </c>
      <c r="L10" s="29">
        <v>0.3264936632468316</v>
      </c>
      <c r="M10" s="40">
        <v>69</v>
      </c>
      <c r="N10" s="28">
        <f>SUM(M10/K10)</f>
        <v>0.12754158964879853</v>
      </c>
      <c r="O10" s="39">
        <v>5</v>
      </c>
      <c r="P10" s="28">
        <f>SUM(O10/K10)</f>
        <v>0.009242144177449169</v>
      </c>
      <c r="Q10" s="39">
        <v>29920</v>
      </c>
      <c r="R10" s="55" t="s">
        <v>26</v>
      </c>
      <c r="S10" s="39">
        <v>14971</v>
      </c>
      <c r="T10" s="28">
        <v>0.5003676470588235</v>
      </c>
      <c r="U10" s="39">
        <v>3024</v>
      </c>
      <c r="V10" s="28">
        <v>0.10106951871657754</v>
      </c>
      <c r="W10" s="39">
        <v>3828</v>
      </c>
      <c r="X10" s="28">
        <v>0.12794117647058822</v>
      </c>
      <c r="Y10" s="39">
        <v>1971</v>
      </c>
      <c r="Z10" s="28">
        <v>0.06587566844919786</v>
      </c>
      <c r="AA10" s="39">
        <v>16136</v>
      </c>
      <c r="AB10" s="28">
        <v>0.5393048128342246</v>
      </c>
      <c r="AC10" s="39">
        <v>5614</v>
      </c>
      <c r="AD10" s="39">
        <v>1863</v>
      </c>
      <c r="AE10" s="30">
        <f>SUM(AD10/AC10)</f>
        <v>0.3318489490559316</v>
      </c>
    </row>
    <row r="11" spans="2:31" ht="13.5" thickBot="1">
      <c r="B11" s="38" t="s">
        <v>23</v>
      </c>
      <c r="C11" s="61">
        <v>14756</v>
      </c>
      <c r="D11" s="58">
        <v>8854</v>
      </c>
      <c r="E11" s="32">
        <v>0.6000271076172404</v>
      </c>
      <c r="F11" s="58">
        <v>1501</v>
      </c>
      <c r="G11" s="58">
        <v>1470</v>
      </c>
      <c r="H11" s="33">
        <v>0.9793471019320453</v>
      </c>
      <c r="I11" s="58">
        <v>1012</v>
      </c>
      <c r="J11" s="33">
        <v>0.6742171885409727</v>
      </c>
      <c r="K11" s="58">
        <v>496</v>
      </c>
      <c r="L11" s="33">
        <v>0.33044636908727515</v>
      </c>
      <c r="M11" s="58"/>
      <c r="N11" s="61"/>
      <c r="O11" s="58"/>
      <c r="P11" s="61"/>
      <c r="Q11" s="58">
        <v>26989</v>
      </c>
      <c r="R11" s="56" t="s">
        <v>39</v>
      </c>
      <c r="S11" s="58">
        <v>19404</v>
      </c>
      <c r="T11" s="32">
        <v>0.718959576123606</v>
      </c>
      <c r="U11" s="58">
        <v>3358</v>
      </c>
      <c r="V11" s="32">
        <v>0.12442106043202786</v>
      </c>
      <c r="W11" s="58">
        <v>4994</v>
      </c>
      <c r="X11" s="32">
        <v>0.18503834895698248</v>
      </c>
      <c r="Y11" s="58">
        <v>1949</v>
      </c>
      <c r="Z11" s="32">
        <v>0.07221460595057246</v>
      </c>
      <c r="AA11" s="58">
        <v>13913</v>
      </c>
      <c r="AB11" s="32">
        <v>0.5155063173885657</v>
      </c>
      <c r="AC11" s="58">
        <v>5479</v>
      </c>
      <c r="AD11" s="58">
        <v>44</v>
      </c>
      <c r="AE11" s="34">
        <f>SUM(AD11/AC11)</f>
        <v>0.008030662529658696</v>
      </c>
    </row>
    <row r="12" ht="14.25" thickBot="1" thickTop="1"/>
    <row r="13" spans="2:31" ht="17.25" thickBot="1" thickTop="1">
      <c r="B13" s="45" t="s">
        <v>45</v>
      </c>
      <c r="C13" s="68">
        <f>SUM(C8:C12)</f>
        <v>116622</v>
      </c>
      <c r="D13" s="46">
        <f>SUM(D8:D12)</f>
        <v>64919</v>
      </c>
      <c r="E13" s="47">
        <f>SUM(D13/C13)</f>
        <v>0.5566616933340193</v>
      </c>
      <c r="F13" s="46">
        <f>SUM(F8:F12)</f>
        <v>11908</v>
      </c>
      <c r="G13" s="46">
        <f>SUM(G8:G12)</f>
        <v>9560</v>
      </c>
      <c r="H13" s="47">
        <f>SUM(G13/F13)</f>
        <v>0.8028216325159556</v>
      </c>
      <c r="I13" s="46">
        <f>SUM(I8:I12)</f>
        <v>6709</v>
      </c>
      <c r="J13" s="47">
        <f>SUM(I13/F13)</f>
        <v>0.5634027544507894</v>
      </c>
      <c r="K13" s="46">
        <f>SUM(K8:K12)</f>
        <v>2960</v>
      </c>
      <c r="L13" s="47">
        <f>SUM(K13/F13)</f>
        <v>0.2485723883103796</v>
      </c>
      <c r="M13" s="46">
        <f>SUM(M8:M12)</f>
        <v>218</v>
      </c>
      <c r="N13" s="47">
        <f>SUM(M13/K13)</f>
        <v>0.07364864864864865</v>
      </c>
      <c r="O13" s="46">
        <f>SUM(O8:O12)</f>
        <v>128</v>
      </c>
      <c r="P13" s="47">
        <f>SUM(O13/K13)</f>
        <v>0.043243243243243246</v>
      </c>
      <c r="Q13" s="46">
        <f>SUM(Q8:Q12)</f>
        <v>192509</v>
      </c>
      <c r="R13" s="44"/>
      <c r="S13" s="46">
        <f>SUM(S8:S12)</f>
        <v>116327</v>
      </c>
      <c r="T13" s="49">
        <f>SUM(S13/Q13)</f>
        <v>0.604267852412095</v>
      </c>
      <c r="U13" s="46">
        <f>SUM(U8:U12)</f>
        <v>43619</v>
      </c>
      <c r="V13" s="49">
        <f>SUM(U13/Q13)</f>
        <v>0.2265816143660816</v>
      </c>
      <c r="W13" s="46">
        <f>SUM(W8:W12)</f>
        <v>41941</v>
      </c>
      <c r="X13" s="49">
        <f>SUM(W13/Q13)</f>
        <v>0.2178651387727327</v>
      </c>
      <c r="Y13" s="46">
        <f>SUM(Y8:Y12)</f>
        <v>13919</v>
      </c>
      <c r="Z13" s="49">
        <f>SUM(Y13/Q13)</f>
        <v>0.07230311310120566</v>
      </c>
      <c r="AA13" s="46">
        <f>SUM(AA8:AA12)</f>
        <v>93208</v>
      </c>
      <c r="AB13" s="49">
        <f>SUM(AA13/Q13)</f>
        <v>0.4841747658551029</v>
      </c>
      <c r="AC13" s="46">
        <f>SUM(AC8:AC12)</f>
        <v>35479</v>
      </c>
      <c r="AD13" s="46">
        <f>SUM(AD8:AD12)</f>
        <v>5740</v>
      </c>
      <c r="AE13" s="57">
        <f>SUM(AD13/AC13)</f>
        <v>0.16178584514783392</v>
      </c>
    </row>
    <row r="14" ht="14.25" thickBot="1" thickTop="1">
      <c r="C14" s="10"/>
    </row>
    <row r="15" spans="2:31" s="43" customFormat="1" ht="29.25" customHeight="1" thickBot="1" thickTop="1">
      <c r="B15" s="51" t="s">
        <v>38</v>
      </c>
      <c r="C15" s="48">
        <v>58782737</v>
      </c>
      <c r="D15" s="52">
        <v>37601618</v>
      </c>
      <c r="E15" s="49">
        <f>SUM(D15/C15)</f>
        <v>0.6396710993569421</v>
      </c>
      <c r="F15" s="53">
        <v>5860109</v>
      </c>
      <c r="G15" s="52">
        <v>4688865</v>
      </c>
      <c r="H15" s="49">
        <f>SUM(G15/F15)</f>
        <v>0.800132727906597</v>
      </c>
      <c r="I15" s="50">
        <v>2066547</v>
      </c>
      <c r="J15" s="49">
        <f>SUM(I15/F15)</f>
        <v>0.35264651220651355</v>
      </c>
      <c r="K15" s="50">
        <v>1647721</v>
      </c>
      <c r="L15" s="49">
        <f>SUM(K15/F15)</f>
        <v>0.2811758279581489</v>
      </c>
      <c r="M15" s="50">
        <v>167048</v>
      </c>
      <c r="N15" s="49">
        <f>SUM(M15/K15)</f>
        <v>0.10138124112031102</v>
      </c>
      <c r="O15" s="50">
        <v>17237</v>
      </c>
      <c r="P15" s="49">
        <f>SUM(O15/K15)</f>
        <v>0.010461115686454199</v>
      </c>
      <c r="Q15" s="52">
        <v>97483412</v>
      </c>
      <c r="R15" s="50"/>
      <c r="S15" s="50">
        <v>6044547</v>
      </c>
      <c r="T15" s="49">
        <f>SUM(S15/Q15)</f>
        <v>0.06200590311713751</v>
      </c>
      <c r="U15" s="50">
        <v>1002236</v>
      </c>
      <c r="V15" s="49">
        <f>SUM(U15/Q15)</f>
        <v>0.01028109274632283</v>
      </c>
      <c r="W15" s="50">
        <v>5942091</v>
      </c>
      <c r="X15" s="49">
        <f>SUM(W15/Q15)</f>
        <v>0.06095489353614336</v>
      </c>
      <c r="Y15" s="50">
        <v>4154778</v>
      </c>
      <c r="Z15" s="49">
        <f>SUM(Y15/Q15)</f>
        <v>0.04262035883602433</v>
      </c>
      <c r="AA15" s="50">
        <v>56718834</v>
      </c>
      <c r="AB15" s="49">
        <f>SUM(AA15/Q15)</f>
        <v>0.5818306195519706</v>
      </c>
      <c r="AC15" s="50">
        <v>21513235</v>
      </c>
      <c r="AD15" s="50">
        <v>15446426</v>
      </c>
      <c r="AE15" s="57">
        <f>SUM(AD15/AC15)</f>
        <v>0.717996433358349</v>
      </c>
    </row>
    <row r="16" ht="13.5" thickTop="1">
      <c r="B16" t="s">
        <v>50</v>
      </c>
    </row>
    <row r="17" ht="12.75">
      <c r="B17" t="s">
        <v>51</v>
      </c>
    </row>
    <row r="18" ht="12.75">
      <c r="B18" t="s">
        <v>46</v>
      </c>
    </row>
    <row r="20" spans="3:31" s="2" customFormat="1" ht="16.5" customHeight="1">
      <c r="C20" s="95" t="s">
        <v>37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 t="s">
        <v>37</v>
      </c>
      <c r="R20" s="3"/>
      <c r="S20" s="7"/>
      <c r="T20" s="5"/>
      <c r="U20" s="7"/>
      <c r="V20" s="5"/>
      <c r="W20" s="4"/>
      <c r="X20" s="5"/>
      <c r="Y20" s="4"/>
      <c r="Z20" s="5"/>
      <c r="AA20" s="4"/>
      <c r="AB20" s="5"/>
      <c r="AC20" s="7"/>
      <c r="AD20" s="7"/>
      <c r="AE20" s="5"/>
    </row>
    <row r="21" spans="3:31" s="8" customFormat="1" ht="20.25" customHeight="1">
      <c r="C21" s="96" t="s">
        <v>53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 t="s">
        <v>53</v>
      </c>
      <c r="R21" s="63"/>
      <c r="S21" s="62"/>
      <c r="T21" s="64"/>
      <c r="U21" s="11"/>
      <c r="V21" s="9"/>
      <c r="W21" s="1"/>
      <c r="X21" s="9"/>
      <c r="Y21" s="1"/>
      <c r="Z21" s="9"/>
      <c r="AA21" s="1"/>
      <c r="AB21" s="9"/>
      <c r="AC21" s="7"/>
      <c r="AD21" s="7"/>
      <c r="AE21" s="9"/>
    </row>
    <row r="22" spans="3:31" s="8" customFormat="1" ht="15.75" thickBot="1">
      <c r="C22" s="97" t="s">
        <v>52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 t="s">
        <v>52</v>
      </c>
      <c r="R22" s="66"/>
      <c r="S22" s="65"/>
      <c r="T22" s="67"/>
      <c r="U22" s="11"/>
      <c r="V22" s="9"/>
      <c r="W22" s="1"/>
      <c r="X22" s="9"/>
      <c r="Y22" s="1"/>
      <c r="Z22" s="9"/>
      <c r="AA22" s="1"/>
      <c r="AB22" s="9"/>
      <c r="AC22" s="7"/>
      <c r="AD22" s="7"/>
      <c r="AE22" s="9"/>
    </row>
    <row r="23" spans="2:34" s="10" customFormat="1" ht="17.25" customHeight="1" thickBot="1">
      <c r="B23" s="72" t="s">
        <v>61</v>
      </c>
      <c r="C23" s="87" t="s">
        <v>1</v>
      </c>
      <c r="D23" s="88"/>
      <c r="E23" s="89"/>
      <c r="F23" s="90" t="s">
        <v>2</v>
      </c>
      <c r="G23" s="91"/>
      <c r="H23" s="91"/>
      <c r="I23" s="91"/>
      <c r="J23" s="91"/>
      <c r="K23" s="91"/>
      <c r="L23" s="91"/>
      <c r="M23" s="91"/>
      <c r="N23" s="91"/>
      <c r="O23" s="91"/>
      <c r="P23" s="92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4"/>
      <c r="AF23" s="6"/>
      <c r="AG23" s="6"/>
      <c r="AH23" s="6"/>
    </row>
    <row r="24" spans="2:31" s="12" customFormat="1" ht="32.25" customHeight="1">
      <c r="B24" s="81" t="s">
        <v>22</v>
      </c>
      <c r="C24" s="83" t="s">
        <v>20</v>
      </c>
      <c r="D24" s="85" t="s">
        <v>3</v>
      </c>
      <c r="E24" s="86"/>
      <c r="F24" s="13" t="s">
        <v>4</v>
      </c>
      <c r="G24" s="74" t="s">
        <v>5</v>
      </c>
      <c r="H24" s="74"/>
      <c r="I24" s="74" t="s">
        <v>6</v>
      </c>
      <c r="J24" s="74"/>
      <c r="K24" s="74" t="s">
        <v>7</v>
      </c>
      <c r="L24" s="74"/>
      <c r="M24" s="74" t="s">
        <v>8</v>
      </c>
      <c r="N24" s="74"/>
      <c r="O24" s="74" t="s">
        <v>9</v>
      </c>
      <c r="P24" s="80"/>
      <c r="Q24" s="78" t="s">
        <v>21</v>
      </c>
      <c r="R24" s="74" t="s">
        <v>10</v>
      </c>
      <c r="S24" s="74"/>
      <c r="T24" s="74"/>
      <c r="U24" s="74" t="s">
        <v>11</v>
      </c>
      <c r="V24" s="74"/>
      <c r="W24" s="74" t="s">
        <v>12</v>
      </c>
      <c r="X24" s="74"/>
      <c r="Y24" s="73" t="s">
        <v>13</v>
      </c>
      <c r="Z24" s="73"/>
      <c r="AA24" s="74" t="s">
        <v>14</v>
      </c>
      <c r="AB24" s="74"/>
      <c r="AC24" s="75" t="s">
        <v>15</v>
      </c>
      <c r="AD24" s="76"/>
      <c r="AE24" s="77"/>
    </row>
    <row r="25" spans="2:31" s="12" customFormat="1" ht="12" thickBot="1">
      <c r="B25" s="82"/>
      <c r="C25" s="84"/>
      <c r="D25" s="14" t="s">
        <v>16</v>
      </c>
      <c r="E25" s="15" t="s">
        <v>17</v>
      </c>
      <c r="F25" s="16" t="s">
        <v>18</v>
      </c>
      <c r="G25" s="17" t="s">
        <v>18</v>
      </c>
      <c r="H25" s="18" t="s">
        <v>17</v>
      </c>
      <c r="I25" s="17" t="s">
        <v>18</v>
      </c>
      <c r="J25" s="18" t="s">
        <v>17</v>
      </c>
      <c r="K25" s="17" t="s">
        <v>18</v>
      </c>
      <c r="L25" s="18" t="s">
        <v>17</v>
      </c>
      <c r="M25" s="17" t="s">
        <v>18</v>
      </c>
      <c r="N25" s="18" t="s">
        <v>17</v>
      </c>
      <c r="O25" s="17" t="s">
        <v>18</v>
      </c>
      <c r="P25" s="19" t="s">
        <v>17</v>
      </c>
      <c r="Q25" s="79"/>
      <c r="R25" s="20" t="s">
        <v>36</v>
      </c>
      <c r="S25" s="21" t="s">
        <v>18</v>
      </c>
      <c r="T25" s="22" t="s">
        <v>17</v>
      </c>
      <c r="U25" s="21" t="s">
        <v>18</v>
      </c>
      <c r="V25" s="22" t="s">
        <v>17</v>
      </c>
      <c r="W25" s="21" t="s">
        <v>18</v>
      </c>
      <c r="X25" s="22" t="s">
        <v>17</v>
      </c>
      <c r="Y25" s="21" t="s">
        <v>18</v>
      </c>
      <c r="Z25" s="22" t="s">
        <v>17</v>
      </c>
      <c r="AA25" s="21" t="s">
        <v>18</v>
      </c>
      <c r="AB25" s="22" t="s">
        <v>17</v>
      </c>
      <c r="AC25" s="23" t="s">
        <v>18</v>
      </c>
      <c r="AD25" s="23" t="s">
        <v>19</v>
      </c>
      <c r="AE25" s="15" t="s">
        <v>17</v>
      </c>
    </row>
    <row r="26" ht="13.5" thickBot="1"/>
    <row r="27" spans="2:31" ht="13.5" thickTop="1">
      <c r="B27" s="36" t="s">
        <v>28</v>
      </c>
      <c r="C27" s="35">
        <v>203900</v>
      </c>
      <c r="D27" s="59">
        <v>121653</v>
      </c>
      <c r="E27" s="24">
        <v>0.5966307013241785</v>
      </c>
      <c r="F27" s="60">
        <v>19681</v>
      </c>
      <c r="G27" s="60">
        <v>19219</v>
      </c>
      <c r="H27" s="25">
        <v>0.9765255830496418</v>
      </c>
      <c r="I27" s="59">
        <v>6608</v>
      </c>
      <c r="J27" s="25">
        <v>0.33575529698694173</v>
      </c>
      <c r="K27" s="60">
        <v>6769</v>
      </c>
      <c r="L27" s="25">
        <v>0.34393577562115746</v>
      </c>
      <c r="M27" s="60">
        <v>855</v>
      </c>
      <c r="N27" s="24">
        <v>0.04344291448605254</v>
      </c>
      <c r="O27" s="59">
        <v>46</v>
      </c>
      <c r="P27" s="24">
        <v>0.002337279609775926</v>
      </c>
      <c r="Q27" s="59">
        <v>331186</v>
      </c>
      <c r="R27" s="54" t="s">
        <v>40</v>
      </c>
      <c r="S27" s="35">
        <v>26027</v>
      </c>
      <c r="T27" s="24">
        <v>0.07858725912327212</v>
      </c>
      <c r="U27" s="35">
        <v>3506</v>
      </c>
      <c r="V27" s="24">
        <v>0.01058619627641265</v>
      </c>
      <c r="W27" s="35">
        <v>29869</v>
      </c>
      <c r="X27" s="24">
        <v>0.09018799103826852</v>
      </c>
      <c r="Y27" s="35">
        <v>14664</v>
      </c>
      <c r="Z27" s="24">
        <v>0.04427723394104823</v>
      </c>
      <c r="AA27" s="35">
        <v>186942</v>
      </c>
      <c r="AB27" s="24">
        <v>0.5644622659170375</v>
      </c>
      <c r="AC27" s="35">
        <v>70246</v>
      </c>
      <c r="AD27" s="35">
        <v>51729</v>
      </c>
      <c r="AE27" s="26">
        <v>0.7363978020100789</v>
      </c>
    </row>
    <row r="28" spans="2:31" ht="12.75">
      <c r="B28" s="37" t="s">
        <v>31</v>
      </c>
      <c r="C28" s="27">
        <v>188043</v>
      </c>
      <c r="D28" s="39">
        <v>94948</v>
      </c>
      <c r="E28" s="28">
        <v>0.5049270645543839</v>
      </c>
      <c r="F28" s="40">
        <v>17334</v>
      </c>
      <c r="G28" s="40">
        <v>12029</v>
      </c>
      <c r="H28" s="29">
        <v>0.6939540786892812</v>
      </c>
      <c r="I28" s="39">
        <v>5192</v>
      </c>
      <c r="J28" s="29">
        <v>0.29952694127148954</v>
      </c>
      <c r="K28" s="40">
        <v>4260</v>
      </c>
      <c r="L28" s="29">
        <v>0.24575977847005884</v>
      </c>
      <c r="M28" s="40">
        <v>216</v>
      </c>
      <c r="N28" s="28">
        <v>0.012461059190031152</v>
      </c>
      <c r="O28" s="39">
        <v>110</v>
      </c>
      <c r="P28" s="28">
        <v>0.00634590977270105</v>
      </c>
      <c r="Q28" s="39">
        <v>365666</v>
      </c>
      <c r="R28" s="55" t="s">
        <v>42</v>
      </c>
      <c r="S28" s="27">
        <v>206272</v>
      </c>
      <c r="T28" s="28">
        <v>0.5640994787593049</v>
      </c>
      <c r="U28" s="27">
        <v>65697</v>
      </c>
      <c r="V28" s="28">
        <v>0.179663955631642</v>
      </c>
      <c r="W28" s="27">
        <v>66998</v>
      </c>
      <c r="X28" s="28">
        <v>0.18322184725952098</v>
      </c>
      <c r="Y28" s="27">
        <v>24566</v>
      </c>
      <c r="Z28" s="28">
        <v>0.06718152631089573</v>
      </c>
      <c r="AA28" s="27">
        <v>167795</v>
      </c>
      <c r="AB28" s="28">
        <v>0.458875038969989</v>
      </c>
      <c r="AC28" s="27">
        <v>50633</v>
      </c>
      <c r="AD28" s="27">
        <v>13513</v>
      </c>
      <c r="AE28" s="30">
        <v>0.2668812829577548</v>
      </c>
    </row>
    <row r="29" spans="2:31" ht="12.75">
      <c r="B29" s="37" t="s">
        <v>34</v>
      </c>
      <c r="C29" s="27">
        <v>180118</v>
      </c>
      <c r="D29" s="39">
        <v>94830</v>
      </c>
      <c r="E29" s="28">
        <v>0.5264881910747399</v>
      </c>
      <c r="F29" s="40">
        <v>21257</v>
      </c>
      <c r="G29" s="40">
        <v>18688</v>
      </c>
      <c r="H29" s="29">
        <v>0.879145693183422</v>
      </c>
      <c r="I29" s="39">
        <v>14636</v>
      </c>
      <c r="J29" s="29">
        <v>0.6885261325680953</v>
      </c>
      <c r="K29" s="40">
        <v>5563</v>
      </c>
      <c r="L29" s="29">
        <v>0.2617020275673896</v>
      </c>
      <c r="M29" s="40">
        <v>179</v>
      </c>
      <c r="N29" s="28">
        <v>0.03217688297681107</v>
      </c>
      <c r="O29" s="39">
        <v>129</v>
      </c>
      <c r="P29" s="28">
        <v>0.02318892683803703</v>
      </c>
      <c r="Q29" s="39">
        <v>345288</v>
      </c>
      <c r="R29" s="55" t="s">
        <v>26</v>
      </c>
      <c r="S29" s="27">
        <v>80313</v>
      </c>
      <c r="T29" s="28">
        <v>0.23259713630360743</v>
      </c>
      <c r="U29" s="27">
        <v>33967</v>
      </c>
      <c r="V29" s="28">
        <v>0.09837295243391024</v>
      </c>
      <c r="W29" s="27">
        <v>65188</v>
      </c>
      <c r="X29" s="28">
        <v>0.18879312342160748</v>
      </c>
      <c r="Y29" s="27">
        <v>17409</v>
      </c>
      <c r="Z29" s="28">
        <v>0.05041878084381733</v>
      </c>
      <c r="AA29" s="27">
        <v>164525</v>
      </c>
      <c r="AB29" s="28">
        <v>0.4764862954982507</v>
      </c>
      <c r="AC29" s="27">
        <v>66931</v>
      </c>
      <c r="AD29" s="27">
        <v>11218</v>
      </c>
      <c r="AE29" s="30">
        <v>0.16760544441290284</v>
      </c>
    </row>
    <row r="30" spans="2:31" ht="13.5" thickBot="1">
      <c r="B30" s="38" t="s">
        <v>25</v>
      </c>
      <c r="C30" s="31">
        <v>136627</v>
      </c>
      <c r="D30" s="41">
        <v>84879</v>
      </c>
      <c r="E30" s="32">
        <v>0.6212461665702972</v>
      </c>
      <c r="F30" s="42">
        <v>13974</v>
      </c>
      <c r="G30" s="42">
        <v>13198</v>
      </c>
      <c r="H30" s="33">
        <v>0.9444682982682124</v>
      </c>
      <c r="I30" s="41">
        <v>8874</v>
      </c>
      <c r="J30" s="33">
        <v>0.635036496350365</v>
      </c>
      <c r="K30" s="42">
        <v>4337</v>
      </c>
      <c r="L30" s="33">
        <v>0.3103621010447975</v>
      </c>
      <c r="M30" s="42">
        <v>56</v>
      </c>
      <c r="N30" s="32">
        <v>0.0040074423930156</v>
      </c>
      <c r="O30" s="41">
        <v>14</v>
      </c>
      <c r="P30" s="32">
        <v>0.0010018605982539</v>
      </c>
      <c r="Q30" s="41">
        <v>257168</v>
      </c>
      <c r="R30" s="56" t="s">
        <v>39</v>
      </c>
      <c r="S30" s="31">
        <v>133676</v>
      </c>
      <c r="T30" s="32">
        <v>0.5198002861942388</v>
      </c>
      <c r="U30" s="31">
        <v>18257</v>
      </c>
      <c r="V30" s="32">
        <v>0.0709925029552666</v>
      </c>
      <c r="W30" s="31">
        <v>38504</v>
      </c>
      <c r="X30" s="32">
        <v>0.1497231381820444</v>
      </c>
      <c r="Y30" s="31">
        <v>25227</v>
      </c>
      <c r="Z30" s="32">
        <v>0.09809540844895166</v>
      </c>
      <c r="AA30" s="31">
        <v>135016</v>
      </c>
      <c r="AB30" s="32">
        <v>0.5250108878243016</v>
      </c>
      <c r="AC30" s="31">
        <v>52438</v>
      </c>
      <c r="AD30" s="31">
        <v>6264</v>
      </c>
      <c r="AE30" s="34">
        <v>0.11945535680231893</v>
      </c>
    </row>
    <row r="31" ht="14.25" thickBot="1" thickTop="1">
      <c r="C31" s="10"/>
    </row>
    <row r="32" spans="2:31" ht="17.25" thickBot="1" thickTop="1">
      <c r="B32" s="45" t="s">
        <v>47</v>
      </c>
      <c r="C32" s="68">
        <f>SUM(C27:C31)</f>
        <v>708688</v>
      </c>
      <c r="D32" s="46">
        <f>SUM(D27:D31)</f>
        <v>396310</v>
      </c>
      <c r="E32" s="47">
        <f>SUM(D32/C32)</f>
        <v>0.5592164676133926</v>
      </c>
      <c r="F32" s="46">
        <f>SUM(F27:F31)</f>
        <v>72246</v>
      </c>
      <c r="G32" s="46">
        <f>SUM(G27:G31)</f>
        <v>63134</v>
      </c>
      <c r="H32" s="47">
        <f>SUM(G32/F32)</f>
        <v>0.8738753702627136</v>
      </c>
      <c r="I32" s="46">
        <f>SUM(I27:I31)</f>
        <v>35310</v>
      </c>
      <c r="J32" s="47">
        <f>SUM(I32/F32)</f>
        <v>0.48874678182875175</v>
      </c>
      <c r="K32" s="46">
        <f>SUM(K27:K31)</f>
        <v>20929</v>
      </c>
      <c r="L32" s="47">
        <f>SUM(K32/F32)</f>
        <v>0.28969077872823407</v>
      </c>
      <c r="M32" s="46">
        <f>SUM(M27:M31)</f>
        <v>1306</v>
      </c>
      <c r="N32" s="47">
        <f>SUM(M32/K32)</f>
        <v>0.06240145252998232</v>
      </c>
      <c r="O32" s="46">
        <f>SUM(O27:O31)</f>
        <v>299</v>
      </c>
      <c r="P32" s="47">
        <f>SUM(O32/K32)</f>
        <v>0.014286396865593196</v>
      </c>
      <c r="Q32" s="46">
        <f>SUM(Q27:Q31)</f>
        <v>1299308</v>
      </c>
      <c r="R32" s="44"/>
      <c r="S32" s="46">
        <f>SUM(S27:S31)</f>
        <v>446288</v>
      </c>
      <c r="T32" s="49">
        <f>SUM(S32/Q32)</f>
        <v>0.3434812992762301</v>
      </c>
      <c r="U32" s="46">
        <f>SUM(U27:U31)</f>
        <v>121427</v>
      </c>
      <c r="V32" s="49">
        <f>SUM(U32/Q32)</f>
        <v>0.0934551315007681</v>
      </c>
      <c r="W32" s="46">
        <f>SUM(W27:W31)</f>
        <v>200559</v>
      </c>
      <c r="X32" s="49">
        <f>SUM(W32/Q32)</f>
        <v>0.1543583199672441</v>
      </c>
      <c r="Y32" s="46">
        <f>SUM(Y27:Y31)</f>
        <v>81866</v>
      </c>
      <c r="Z32" s="49">
        <f>SUM(Y32/Q32)</f>
        <v>0.06300738546980393</v>
      </c>
      <c r="AA32" s="46">
        <f>SUM(AA27:AA31)</f>
        <v>654278</v>
      </c>
      <c r="AB32" s="49">
        <f>SUM(AA32/Q32)</f>
        <v>0.503558817462834</v>
      </c>
      <c r="AC32" s="46">
        <f>SUM(AC27:AC31)</f>
        <v>240248</v>
      </c>
      <c r="AD32" s="46">
        <f>SUM(AD27:AD31)</f>
        <v>82724</v>
      </c>
      <c r="AE32" s="57">
        <f>SUM(AD32/AC32)</f>
        <v>0.34432752822083845</v>
      </c>
    </row>
    <row r="33" ht="14.25" thickBot="1" thickTop="1">
      <c r="C33" s="10"/>
    </row>
    <row r="34" spans="2:31" s="43" customFormat="1" ht="29.25" customHeight="1" thickBot="1" thickTop="1">
      <c r="B34" s="51" t="s">
        <v>38</v>
      </c>
      <c r="C34" s="48">
        <v>58782737</v>
      </c>
      <c r="D34" s="52">
        <v>37601618</v>
      </c>
      <c r="E34" s="49">
        <f>SUM(D34/C34)</f>
        <v>0.6396710993569421</v>
      </c>
      <c r="F34" s="53">
        <v>5860109</v>
      </c>
      <c r="G34" s="52">
        <v>4688865</v>
      </c>
      <c r="H34" s="49">
        <f>SUM(G34/F34)</f>
        <v>0.800132727906597</v>
      </c>
      <c r="I34" s="50">
        <v>2066547</v>
      </c>
      <c r="J34" s="49">
        <f>SUM(I34/F34)</f>
        <v>0.35264651220651355</v>
      </c>
      <c r="K34" s="50">
        <v>1647721</v>
      </c>
      <c r="L34" s="49">
        <f>SUM(K34/F34)</f>
        <v>0.2811758279581489</v>
      </c>
      <c r="M34" s="50">
        <v>167048</v>
      </c>
      <c r="N34" s="49">
        <f>SUM(M34/K34)</f>
        <v>0.10138124112031102</v>
      </c>
      <c r="O34" s="50">
        <v>17237</v>
      </c>
      <c r="P34" s="49">
        <f>SUM(O34/K34)</f>
        <v>0.010461115686454199</v>
      </c>
      <c r="Q34" s="52">
        <v>97483412</v>
      </c>
      <c r="R34" s="50"/>
      <c r="S34" s="50">
        <v>6044547</v>
      </c>
      <c r="T34" s="49">
        <f>SUM(S34/Q34)</f>
        <v>0.06200590311713751</v>
      </c>
      <c r="U34" s="50">
        <v>1002236</v>
      </c>
      <c r="V34" s="49">
        <f>SUM(U34/Q34)</f>
        <v>0.01028109274632283</v>
      </c>
      <c r="W34" s="50">
        <v>5942091</v>
      </c>
      <c r="X34" s="49">
        <f>SUM(W34/Q34)</f>
        <v>0.06095489353614336</v>
      </c>
      <c r="Y34" s="50">
        <v>4154778</v>
      </c>
      <c r="Z34" s="49">
        <f>SUM(Y34/Q34)</f>
        <v>0.04262035883602433</v>
      </c>
      <c r="AA34" s="50">
        <v>56718834</v>
      </c>
      <c r="AB34" s="49">
        <f>SUM(AA34/Q34)</f>
        <v>0.5818306195519706</v>
      </c>
      <c r="AC34" s="50">
        <v>21513235</v>
      </c>
      <c r="AD34" s="50">
        <v>15446426</v>
      </c>
      <c r="AE34" s="57">
        <f>SUM(AD34/AC34)</f>
        <v>0.717996433358349</v>
      </c>
    </row>
    <row r="35" ht="13.5" thickTop="1">
      <c r="B35" t="s">
        <v>48</v>
      </c>
    </row>
    <row r="36" ht="12.75">
      <c r="B36" t="s">
        <v>49</v>
      </c>
    </row>
    <row r="37" ht="12.75">
      <c r="B37" t="s">
        <v>46</v>
      </c>
    </row>
    <row r="39" spans="3:31" s="2" customFormat="1" ht="16.5" customHeight="1">
      <c r="C39" s="95" t="s">
        <v>37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 t="s">
        <v>37</v>
      </c>
      <c r="R39" s="3"/>
      <c r="S39" s="7"/>
      <c r="T39" s="5"/>
      <c r="U39" s="7"/>
      <c r="V39" s="5"/>
      <c r="W39" s="4"/>
      <c r="X39" s="5"/>
      <c r="Y39" s="4"/>
      <c r="Z39" s="5"/>
      <c r="AA39" s="4"/>
      <c r="AB39" s="5"/>
      <c r="AC39" s="7"/>
      <c r="AD39" s="7"/>
      <c r="AE39" s="5"/>
    </row>
    <row r="40" spans="3:31" s="8" customFormat="1" ht="20.25" customHeight="1">
      <c r="C40" s="96" t="s">
        <v>54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 t="s">
        <v>54</v>
      </c>
      <c r="R40" s="63"/>
      <c r="S40" s="62"/>
      <c r="T40" s="64"/>
      <c r="U40" s="11"/>
      <c r="V40" s="9"/>
      <c r="W40" s="1"/>
      <c r="X40" s="9"/>
      <c r="Y40" s="1"/>
      <c r="Z40" s="9"/>
      <c r="AA40" s="1"/>
      <c r="AB40" s="9"/>
      <c r="AC40" s="7"/>
      <c r="AD40" s="7"/>
      <c r="AE40" s="9"/>
    </row>
    <row r="41" spans="3:31" s="8" customFormat="1" ht="15.75" thickBot="1">
      <c r="C41" s="97" t="s">
        <v>57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 t="s">
        <v>57</v>
      </c>
      <c r="R41" s="66"/>
      <c r="S41" s="65"/>
      <c r="T41" s="67"/>
      <c r="U41" s="11"/>
      <c r="V41" s="9"/>
      <c r="W41" s="1"/>
      <c r="X41" s="9"/>
      <c r="Y41" s="1"/>
      <c r="Z41" s="9"/>
      <c r="AA41" s="1"/>
      <c r="AB41" s="9"/>
      <c r="AC41" s="7"/>
      <c r="AD41" s="7"/>
      <c r="AE41" s="9"/>
    </row>
    <row r="42" spans="2:34" s="10" customFormat="1" ht="17.25" customHeight="1" thickBot="1">
      <c r="B42" s="72" t="s">
        <v>62</v>
      </c>
      <c r="C42" s="87" t="s">
        <v>1</v>
      </c>
      <c r="D42" s="88"/>
      <c r="E42" s="89"/>
      <c r="F42" s="90" t="s">
        <v>2</v>
      </c>
      <c r="G42" s="91"/>
      <c r="H42" s="91"/>
      <c r="I42" s="91"/>
      <c r="J42" s="91"/>
      <c r="K42" s="91"/>
      <c r="L42" s="91"/>
      <c r="M42" s="91"/>
      <c r="N42" s="91"/>
      <c r="O42" s="91"/>
      <c r="P42" s="92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4"/>
      <c r="AF42" s="6"/>
      <c r="AG42" s="6"/>
      <c r="AH42" s="6"/>
    </row>
    <row r="43" spans="2:31" s="12" customFormat="1" ht="32.25" customHeight="1">
      <c r="B43" s="81" t="s">
        <v>22</v>
      </c>
      <c r="C43" s="83" t="s">
        <v>20</v>
      </c>
      <c r="D43" s="85" t="s">
        <v>3</v>
      </c>
      <c r="E43" s="86"/>
      <c r="F43" s="13" t="s">
        <v>4</v>
      </c>
      <c r="G43" s="74" t="s">
        <v>5</v>
      </c>
      <c r="H43" s="74"/>
      <c r="I43" s="74" t="s">
        <v>6</v>
      </c>
      <c r="J43" s="74"/>
      <c r="K43" s="74" t="s">
        <v>7</v>
      </c>
      <c r="L43" s="74"/>
      <c r="M43" s="74" t="s">
        <v>8</v>
      </c>
      <c r="N43" s="74"/>
      <c r="O43" s="74" t="s">
        <v>9</v>
      </c>
      <c r="P43" s="80"/>
      <c r="Q43" s="78" t="s">
        <v>21</v>
      </c>
      <c r="R43" s="74" t="s">
        <v>10</v>
      </c>
      <c r="S43" s="74"/>
      <c r="T43" s="74"/>
      <c r="U43" s="74" t="s">
        <v>11</v>
      </c>
      <c r="V43" s="74"/>
      <c r="W43" s="74" t="s">
        <v>12</v>
      </c>
      <c r="X43" s="74"/>
      <c r="Y43" s="73" t="s">
        <v>13</v>
      </c>
      <c r="Z43" s="73"/>
      <c r="AA43" s="74" t="s">
        <v>14</v>
      </c>
      <c r="AB43" s="74"/>
      <c r="AC43" s="75" t="s">
        <v>15</v>
      </c>
      <c r="AD43" s="76"/>
      <c r="AE43" s="77"/>
    </row>
    <row r="44" spans="2:31" s="12" customFormat="1" ht="12" thickBot="1">
      <c r="B44" s="82"/>
      <c r="C44" s="84"/>
      <c r="D44" s="14" t="s">
        <v>16</v>
      </c>
      <c r="E44" s="15" t="s">
        <v>17</v>
      </c>
      <c r="F44" s="16" t="s">
        <v>18</v>
      </c>
      <c r="G44" s="17" t="s">
        <v>18</v>
      </c>
      <c r="H44" s="18" t="s">
        <v>17</v>
      </c>
      <c r="I44" s="17" t="s">
        <v>18</v>
      </c>
      <c r="J44" s="18" t="s">
        <v>17</v>
      </c>
      <c r="K44" s="17" t="s">
        <v>18</v>
      </c>
      <c r="L44" s="18" t="s">
        <v>17</v>
      </c>
      <c r="M44" s="17" t="s">
        <v>18</v>
      </c>
      <c r="N44" s="18" t="s">
        <v>17</v>
      </c>
      <c r="O44" s="17" t="s">
        <v>18</v>
      </c>
      <c r="P44" s="19" t="s">
        <v>17</v>
      </c>
      <c r="Q44" s="79"/>
      <c r="R44" s="20" t="s">
        <v>36</v>
      </c>
      <c r="S44" s="21" t="s">
        <v>18</v>
      </c>
      <c r="T44" s="22" t="s">
        <v>17</v>
      </c>
      <c r="U44" s="21" t="s">
        <v>18</v>
      </c>
      <c r="V44" s="22" t="s">
        <v>17</v>
      </c>
      <c r="W44" s="21" t="s">
        <v>18</v>
      </c>
      <c r="X44" s="22" t="s">
        <v>17</v>
      </c>
      <c r="Y44" s="21" t="s">
        <v>18</v>
      </c>
      <c r="Z44" s="22" t="s">
        <v>17</v>
      </c>
      <c r="AA44" s="21" t="s">
        <v>18</v>
      </c>
      <c r="AB44" s="22" t="s">
        <v>17</v>
      </c>
      <c r="AC44" s="23" t="s">
        <v>18</v>
      </c>
      <c r="AD44" s="23" t="s">
        <v>19</v>
      </c>
      <c r="AE44" s="15" t="s">
        <v>17</v>
      </c>
    </row>
    <row r="45" ht="13.5" thickBot="1"/>
    <row r="46" spans="2:31" ht="13.5" thickTop="1">
      <c r="B46" s="36" t="s">
        <v>24</v>
      </c>
      <c r="C46" s="35">
        <v>4232824</v>
      </c>
      <c r="D46" s="59">
        <v>2674831</v>
      </c>
      <c r="E46" s="24">
        <v>0.6319258726561747</v>
      </c>
      <c r="F46" s="60">
        <v>413036</v>
      </c>
      <c r="G46" s="60">
        <v>329730</v>
      </c>
      <c r="H46" s="25">
        <v>0.7983081377894421</v>
      </c>
      <c r="I46" s="59">
        <v>150875</v>
      </c>
      <c r="J46" s="25">
        <v>0.36528292933303635</v>
      </c>
      <c r="K46" s="69">
        <v>106375</v>
      </c>
      <c r="L46" s="25">
        <v>0.2575441365885782</v>
      </c>
      <c r="M46" s="70">
        <v>6399</v>
      </c>
      <c r="N46" s="24">
        <v>0.01549259628700646</v>
      </c>
      <c r="O46" s="59">
        <v>1127</v>
      </c>
      <c r="P46" s="24">
        <v>0.0027285757173708828</v>
      </c>
      <c r="Q46" s="59">
        <v>6908975</v>
      </c>
      <c r="R46" s="54" t="s">
        <v>39</v>
      </c>
      <c r="S46" s="71" t="s">
        <v>0</v>
      </c>
      <c r="T46" s="24">
        <v>0.09167380110653173</v>
      </c>
      <c r="U46" s="59">
        <v>77646</v>
      </c>
      <c r="V46" s="24">
        <v>0.011238425381478439</v>
      </c>
      <c r="W46" s="59">
        <v>669596</v>
      </c>
      <c r="X46" s="24">
        <v>0.09691683643376912</v>
      </c>
      <c r="Y46" s="59">
        <v>555839</v>
      </c>
      <c r="Z46" s="24">
        <v>0.08045173126259685</v>
      </c>
      <c r="AA46" s="59">
        <v>4064590</v>
      </c>
      <c r="AB46" s="24">
        <v>0.5883057906563564</v>
      </c>
      <c r="AC46" s="59">
        <v>1597311</v>
      </c>
      <c r="AD46" s="59">
        <v>869028</v>
      </c>
      <c r="AE46" s="26">
        <v>0.5440568555528635</v>
      </c>
    </row>
    <row r="47" spans="2:31" ht="12.75">
      <c r="B47" s="37" t="s">
        <v>29</v>
      </c>
      <c r="C47" s="27">
        <v>2408934</v>
      </c>
      <c r="D47" s="39">
        <v>1464277</v>
      </c>
      <c r="E47" s="28">
        <v>0.6078526850465807</v>
      </c>
      <c r="F47" s="40">
        <v>239919</v>
      </c>
      <c r="G47" s="40">
        <v>205420</v>
      </c>
      <c r="H47" s="29">
        <v>0.8562056360688399</v>
      </c>
      <c r="I47" s="39">
        <v>72798</v>
      </c>
      <c r="J47" s="29">
        <v>0.30342740674977803</v>
      </c>
      <c r="K47" s="40">
        <v>67534</v>
      </c>
      <c r="L47" s="29">
        <v>0.2814866684172575</v>
      </c>
      <c r="M47" s="40">
        <v>6684</v>
      </c>
      <c r="N47" s="28">
        <v>0.02785940254836007</v>
      </c>
      <c r="O47" s="39">
        <v>904</v>
      </c>
      <c r="P47" s="28">
        <v>0.0037679383458583938</v>
      </c>
      <c r="Q47" s="39">
        <v>3985667</v>
      </c>
      <c r="R47" s="55" t="s">
        <v>26</v>
      </c>
      <c r="S47" s="39">
        <v>121849</v>
      </c>
      <c r="T47" s="28">
        <v>0.030571796389412362</v>
      </c>
      <c r="U47" s="39">
        <v>15422</v>
      </c>
      <c r="V47" s="28">
        <v>0.003869364901784319</v>
      </c>
      <c r="W47" s="39">
        <v>345603</v>
      </c>
      <c r="X47" s="28">
        <v>0.08671145883487005</v>
      </c>
      <c r="Y47" s="39">
        <v>165409</v>
      </c>
      <c r="Z47" s="28">
        <v>0.04150095830886023</v>
      </c>
      <c r="AA47" s="39">
        <v>2215038</v>
      </c>
      <c r="AB47" s="28">
        <v>0.5557508943923313</v>
      </c>
      <c r="AC47" s="39">
        <v>846333</v>
      </c>
      <c r="AD47" s="39">
        <v>564416</v>
      </c>
      <c r="AE47" s="30">
        <v>0.6668958908609259</v>
      </c>
    </row>
    <row r="48" spans="2:31" ht="12.75">
      <c r="B48" s="37" t="s">
        <v>32</v>
      </c>
      <c r="C48" s="27">
        <v>2087585</v>
      </c>
      <c r="D48" s="39">
        <v>1089447</v>
      </c>
      <c r="E48" s="28">
        <v>0.5218695286658986</v>
      </c>
      <c r="F48" s="40">
        <v>197161</v>
      </c>
      <c r="G48" s="40">
        <v>134548</v>
      </c>
      <c r="H48" s="29">
        <v>0.6824270520031852</v>
      </c>
      <c r="I48" s="39">
        <v>67503</v>
      </c>
      <c r="J48" s="29">
        <v>0.3423750133139921</v>
      </c>
      <c r="K48" s="40">
        <v>45520</v>
      </c>
      <c r="L48" s="29">
        <v>0.23087730332063644</v>
      </c>
      <c r="M48" s="40">
        <v>5908</v>
      </c>
      <c r="N48" s="28">
        <v>0.02996535826050791</v>
      </c>
      <c r="O48" s="39">
        <v>675</v>
      </c>
      <c r="P48" s="28">
        <v>0.0034235979732299996</v>
      </c>
      <c r="Q48" s="39">
        <v>3920862</v>
      </c>
      <c r="R48" s="55" t="s">
        <v>40</v>
      </c>
      <c r="S48" s="39">
        <v>809562</v>
      </c>
      <c r="T48" s="28">
        <v>0.20647551482301596</v>
      </c>
      <c r="U48" s="39">
        <v>295868</v>
      </c>
      <c r="V48" s="28">
        <v>0.07545993712607074</v>
      </c>
      <c r="W48" s="39">
        <v>522608</v>
      </c>
      <c r="X48" s="28">
        <v>0.13328905735524485</v>
      </c>
      <c r="Y48" s="39">
        <v>399524</v>
      </c>
      <c r="Z48" s="28">
        <v>0.1018969808169734</v>
      </c>
      <c r="AA48" s="39">
        <v>2016925</v>
      </c>
      <c r="AB48" s="28">
        <v>0.5144085662795579</v>
      </c>
      <c r="AC48" s="39">
        <v>778845</v>
      </c>
      <c r="AD48" s="39">
        <v>374974</v>
      </c>
      <c r="AE48" s="30">
        <v>0.4814488120229314</v>
      </c>
    </row>
    <row r="49" spans="2:31" ht="13.5" thickBot="1">
      <c r="B49" s="38" t="s">
        <v>35</v>
      </c>
      <c r="C49" s="31">
        <v>1740426</v>
      </c>
      <c r="D49" s="41">
        <v>942373</v>
      </c>
      <c r="E49" s="32">
        <v>0.5414611135434658</v>
      </c>
      <c r="F49" s="42">
        <v>200070</v>
      </c>
      <c r="G49" s="42">
        <v>173633</v>
      </c>
      <c r="H49" s="33">
        <v>0.867861248563003</v>
      </c>
      <c r="I49" s="41">
        <v>105170</v>
      </c>
      <c r="J49" s="33">
        <v>0.5256660168940871</v>
      </c>
      <c r="K49" s="42">
        <v>54682</v>
      </c>
      <c r="L49" s="33">
        <v>0.2733143399810066</v>
      </c>
      <c r="M49" s="42">
        <v>2903</v>
      </c>
      <c r="N49" s="32">
        <v>0.05308876778464577</v>
      </c>
      <c r="O49" s="41">
        <v>1151</v>
      </c>
      <c r="P49" s="32">
        <v>0.02104897406824915</v>
      </c>
      <c r="Q49" s="41">
        <v>3079649</v>
      </c>
      <c r="R49" s="56" t="s">
        <v>42</v>
      </c>
      <c r="S49" s="41">
        <v>367110</v>
      </c>
      <c r="T49" s="32">
        <v>0.11920514318352514</v>
      </c>
      <c r="U49" s="41">
        <v>125182</v>
      </c>
      <c r="V49" s="32">
        <v>0.04064813879763571</v>
      </c>
      <c r="W49" s="41">
        <v>396498</v>
      </c>
      <c r="X49" s="32">
        <v>0.12874778911492835</v>
      </c>
      <c r="Y49" s="41">
        <v>141664</v>
      </c>
      <c r="Z49" s="32">
        <v>0.046000047408000067</v>
      </c>
      <c r="AA49" s="41">
        <v>1630207</v>
      </c>
      <c r="AB49" s="32">
        <v>0.5293483120966058</v>
      </c>
      <c r="AC49" s="41">
        <v>651149</v>
      </c>
      <c r="AD49" s="41">
        <v>271902</v>
      </c>
      <c r="AE49" s="34">
        <v>0.4175726293060421</v>
      </c>
    </row>
    <row r="50" ht="14.25" thickBot="1" thickTop="1">
      <c r="C50" s="10"/>
    </row>
    <row r="51" spans="2:31" ht="17.25" thickBot="1" thickTop="1">
      <c r="B51" s="45" t="s">
        <v>55</v>
      </c>
      <c r="C51" s="68">
        <f>SUM(C46:C50)</f>
        <v>10469769</v>
      </c>
      <c r="D51" s="46">
        <f>SUM(D46:D50)</f>
        <v>6170928</v>
      </c>
      <c r="E51" s="47">
        <f>SUM(D51/C51)</f>
        <v>0.5894044080628713</v>
      </c>
      <c r="F51" s="46">
        <f>SUM(F46:F50)</f>
        <v>1050186</v>
      </c>
      <c r="G51" s="46">
        <f>SUM(G46:G50)</f>
        <v>843331</v>
      </c>
      <c r="H51" s="47">
        <f>SUM(G51/F51)</f>
        <v>0.8030301299007985</v>
      </c>
      <c r="I51" s="46">
        <f>SUM(I46:I50)</f>
        <v>396346</v>
      </c>
      <c r="J51" s="47">
        <f>SUM(I51/F51)</f>
        <v>0.3774055262591579</v>
      </c>
      <c r="K51" s="46">
        <f>SUM(K46:K50)</f>
        <v>274111</v>
      </c>
      <c r="L51" s="47">
        <f>SUM(K51/F51)</f>
        <v>0.2610118588516701</v>
      </c>
      <c r="M51" s="46">
        <f>SUM(M46:M50)</f>
        <v>21894</v>
      </c>
      <c r="N51" s="47">
        <f>SUM(M51/K51)</f>
        <v>0.07987275227918617</v>
      </c>
      <c r="O51" s="46">
        <f>SUM(O46:O50)</f>
        <v>3857</v>
      </c>
      <c r="P51" s="47">
        <f>SUM(O51/K51)</f>
        <v>0.014070942063616565</v>
      </c>
      <c r="Q51" s="46">
        <f>SUM(Q46:Q50)</f>
        <v>17895153</v>
      </c>
      <c r="R51" s="44"/>
      <c r="S51" s="46">
        <f>SUM(S46:S50)</f>
        <v>1298521</v>
      </c>
      <c r="T51" s="49">
        <f>SUM(S51/Q51)</f>
        <v>0.07256272131341934</v>
      </c>
      <c r="U51" s="46">
        <f>SUM(U46:U50)</f>
        <v>514118</v>
      </c>
      <c r="V51" s="49">
        <f>SUM(U51/Q51)</f>
        <v>0.028729455400576906</v>
      </c>
      <c r="W51" s="46">
        <f>SUM(W46:W50)</f>
        <v>1934305</v>
      </c>
      <c r="X51" s="49">
        <f>SUM(W51/Q51)</f>
        <v>0.10809100095428074</v>
      </c>
      <c r="Y51" s="46">
        <f>SUM(Y46:Y50)</f>
        <v>1262436</v>
      </c>
      <c r="Z51" s="49">
        <f>SUM(Y51/Q51)</f>
        <v>0.07054625350227517</v>
      </c>
      <c r="AA51" s="46">
        <f>SUM(AA46:AA50)</f>
        <v>9926760</v>
      </c>
      <c r="AB51" s="49">
        <f>SUM(AA51/Q51)</f>
        <v>0.5547178054303308</v>
      </c>
      <c r="AC51" s="46">
        <f>SUM(AC46:AC50)</f>
        <v>3873638</v>
      </c>
      <c r="AD51" s="46">
        <f>SUM(AD46:AD50)</f>
        <v>2080320</v>
      </c>
      <c r="AE51" s="57">
        <f>SUM(AD51/AC51)</f>
        <v>0.5370455370377923</v>
      </c>
    </row>
    <row r="52" ht="14.25" thickBot="1" thickTop="1">
      <c r="C52" s="10"/>
    </row>
    <row r="53" spans="2:31" s="43" customFormat="1" ht="29.25" customHeight="1" thickBot="1" thickTop="1">
      <c r="B53" s="51" t="s">
        <v>38</v>
      </c>
      <c r="C53" s="48">
        <v>58782737</v>
      </c>
      <c r="D53" s="52">
        <v>37601618</v>
      </c>
      <c r="E53" s="49">
        <f>SUM(D53/C53)</f>
        <v>0.6396710993569421</v>
      </c>
      <c r="F53" s="53">
        <v>5860109</v>
      </c>
      <c r="G53" s="52">
        <v>4688865</v>
      </c>
      <c r="H53" s="49">
        <f>SUM(G53/F53)</f>
        <v>0.800132727906597</v>
      </c>
      <c r="I53" s="50">
        <v>2066547</v>
      </c>
      <c r="J53" s="49">
        <f>SUM(I53/F53)</f>
        <v>0.35264651220651355</v>
      </c>
      <c r="K53" s="50">
        <v>1647721</v>
      </c>
      <c r="L53" s="49">
        <f>SUM(K53/F53)</f>
        <v>0.2811758279581489</v>
      </c>
      <c r="M53" s="50">
        <v>167048</v>
      </c>
      <c r="N53" s="49">
        <f>SUM(M53/K53)</f>
        <v>0.10138124112031102</v>
      </c>
      <c r="O53" s="50">
        <v>17237</v>
      </c>
      <c r="P53" s="49">
        <f>SUM(O53/K53)</f>
        <v>0.010461115686454199</v>
      </c>
      <c r="Q53" s="52">
        <v>97483412</v>
      </c>
      <c r="R53" s="50"/>
      <c r="S53" s="50">
        <v>6044547</v>
      </c>
      <c r="T53" s="49">
        <f>SUM(S53/Q53)</f>
        <v>0.06200590311713751</v>
      </c>
      <c r="U53" s="50">
        <v>1002236</v>
      </c>
      <c r="V53" s="49">
        <f>SUM(U53/Q53)</f>
        <v>0.01028109274632283</v>
      </c>
      <c r="W53" s="50">
        <v>5942091</v>
      </c>
      <c r="X53" s="49">
        <f>SUM(W53/Q53)</f>
        <v>0.06095489353614336</v>
      </c>
      <c r="Y53" s="50">
        <v>4154778</v>
      </c>
      <c r="Z53" s="49">
        <f>SUM(Y53/Q53)</f>
        <v>0.04262035883602433</v>
      </c>
      <c r="AA53" s="50">
        <v>56718834</v>
      </c>
      <c r="AB53" s="49">
        <f>SUM(AA53/Q53)</f>
        <v>0.5818306195519706</v>
      </c>
      <c r="AC53" s="50">
        <v>21513235</v>
      </c>
      <c r="AD53" s="50">
        <v>15446426</v>
      </c>
      <c r="AE53" s="57">
        <f>SUM(AD53/AC53)</f>
        <v>0.717996433358349</v>
      </c>
    </row>
    <row r="54" ht="13.5" thickTop="1">
      <c r="B54" t="s">
        <v>56</v>
      </c>
    </row>
    <row r="55" ht="12.75">
      <c r="B55" t="s">
        <v>46</v>
      </c>
    </row>
    <row r="58" spans="3:17" ht="15.75">
      <c r="C58" s="95" t="s">
        <v>37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 t="s">
        <v>37</v>
      </c>
    </row>
    <row r="59" spans="3:31" s="8" customFormat="1" ht="18">
      <c r="C59" s="96" t="s">
        <v>59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 t="s">
        <v>59</v>
      </c>
      <c r="R59" s="63"/>
      <c r="S59" s="62"/>
      <c r="T59" s="64"/>
      <c r="U59" s="11"/>
      <c r="V59" s="9"/>
      <c r="W59" s="1"/>
      <c r="X59" s="9"/>
      <c r="Y59" s="1"/>
      <c r="Z59" s="9"/>
      <c r="AA59" s="1"/>
      <c r="AB59" s="9"/>
      <c r="AC59" s="7"/>
      <c r="AD59" s="7"/>
      <c r="AE59" s="9"/>
    </row>
    <row r="60" spans="3:31" s="8" customFormat="1" ht="15.75" thickBot="1">
      <c r="C60" s="97" t="s">
        <v>44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 t="s">
        <v>44</v>
      </c>
      <c r="R60" s="66"/>
      <c r="S60" s="65"/>
      <c r="T60" s="67"/>
      <c r="U60" s="11"/>
      <c r="V60" s="9"/>
      <c r="W60" s="1"/>
      <c r="X60" s="9"/>
      <c r="Y60" s="1"/>
      <c r="Z60" s="9"/>
      <c r="AA60" s="1"/>
      <c r="AB60" s="9"/>
      <c r="AC60" s="7"/>
      <c r="AD60" s="7"/>
      <c r="AE60" s="9"/>
    </row>
    <row r="61" spans="2:34" s="10" customFormat="1" ht="17.25" customHeight="1" thickBot="1">
      <c r="B61" s="72"/>
      <c r="C61" s="87" t="s">
        <v>1</v>
      </c>
      <c r="D61" s="88"/>
      <c r="E61" s="89"/>
      <c r="F61" s="90" t="s">
        <v>2</v>
      </c>
      <c r="G61" s="91"/>
      <c r="H61" s="91"/>
      <c r="I61" s="91"/>
      <c r="J61" s="91"/>
      <c r="K61" s="91"/>
      <c r="L61" s="91"/>
      <c r="M61" s="91"/>
      <c r="N61" s="91"/>
      <c r="O61" s="91"/>
      <c r="P61" s="92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4"/>
      <c r="AF61" s="6"/>
      <c r="AG61" s="6"/>
      <c r="AH61" s="6"/>
    </row>
    <row r="62" spans="2:31" s="12" customFormat="1" ht="27" customHeight="1">
      <c r="B62" s="81" t="s">
        <v>22</v>
      </c>
      <c r="C62" s="83" t="s">
        <v>20</v>
      </c>
      <c r="D62" s="85" t="s">
        <v>3</v>
      </c>
      <c r="E62" s="86"/>
      <c r="F62" s="13" t="s">
        <v>4</v>
      </c>
      <c r="G62" s="74" t="s">
        <v>5</v>
      </c>
      <c r="H62" s="74"/>
      <c r="I62" s="74" t="s">
        <v>6</v>
      </c>
      <c r="J62" s="74"/>
      <c r="K62" s="74" t="s">
        <v>7</v>
      </c>
      <c r="L62" s="74"/>
      <c r="M62" s="74" t="s">
        <v>8</v>
      </c>
      <c r="N62" s="74"/>
      <c r="O62" s="74" t="s">
        <v>9</v>
      </c>
      <c r="P62" s="80"/>
      <c r="Q62" s="78" t="s">
        <v>21</v>
      </c>
      <c r="R62" s="74" t="s">
        <v>10</v>
      </c>
      <c r="S62" s="74"/>
      <c r="T62" s="74"/>
      <c r="U62" s="74" t="s">
        <v>11</v>
      </c>
      <c r="V62" s="74"/>
      <c r="W62" s="74" t="s">
        <v>12</v>
      </c>
      <c r="X62" s="74"/>
      <c r="Y62" s="73" t="s">
        <v>13</v>
      </c>
      <c r="Z62" s="73"/>
      <c r="AA62" s="74" t="s">
        <v>14</v>
      </c>
      <c r="AB62" s="74"/>
      <c r="AC62" s="75" t="s">
        <v>15</v>
      </c>
      <c r="AD62" s="76"/>
      <c r="AE62" s="77"/>
    </row>
    <row r="63" spans="2:31" s="12" customFormat="1" ht="12" customHeight="1" thickBot="1">
      <c r="B63" s="82"/>
      <c r="C63" s="84"/>
      <c r="D63" s="14" t="s">
        <v>16</v>
      </c>
      <c r="E63" s="15" t="s">
        <v>17</v>
      </c>
      <c r="F63" s="16" t="s">
        <v>18</v>
      </c>
      <c r="G63" s="17" t="s">
        <v>18</v>
      </c>
      <c r="H63" s="18" t="s">
        <v>17</v>
      </c>
      <c r="I63" s="17" t="s">
        <v>18</v>
      </c>
      <c r="J63" s="18" t="s">
        <v>17</v>
      </c>
      <c r="K63" s="17" t="s">
        <v>18</v>
      </c>
      <c r="L63" s="18" t="s">
        <v>17</v>
      </c>
      <c r="M63" s="17" t="s">
        <v>18</v>
      </c>
      <c r="N63" s="18" t="s">
        <v>17</v>
      </c>
      <c r="O63" s="17" t="s">
        <v>18</v>
      </c>
      <c r="P63" s="19" t="s">
        <v>17</v>
      </c>
      <c r="Q63" s="79"/>
      <c r="R63" s="20" t="s">
        <v>41</v>
      </c>
      <c r="S63" s="21" t="s">
        <v>18</v>
      </c>
      <c r="T63" s="22" t="s">
        <v>17</v>
      </c>
      <c r="U63" s="21" t="s">
        <v>18</v>
      </c>
      <c r="V63" s="22" t="s">
        <v>17</v>
      </c>
      <c r="W63" s="21" t="s">
        <v>18</v>
      </c>
      <c r="X63" s="22" t="s">
        <v>17</v>
      </c>
      <c r="Y63" s="21" t="s">
        <v>18</v>
      </c>
      <c r="Z63" s="22" t="s">
        <v>17</v>
      </c>
      <c r="AA63" s="21" t="s">
        <v>18</v>
      </c>
      <c r="AB63" s="22" t="s">
        <v>17</v>
      </c>
      <c r="AC63" s="23" t="s">
        <v>18</v>
      </c>
      <c r="AD63" s="23" t="s">
        <v>19</v>
      </c>
      <c r="AE63" s="15" t="s">
        <v>17</v>
      </c>
    </row>
    <row r="64" ht="13.5" thickBot="1"/>
    <row r="65" spans="2:31" ht="13.5" thickTop="1">
      <c r="B65" s="36" t="s">
        <v>33</v>
      </c>
      <c r="C65" s="35">
        <v>59825</v>
      </c>
      <c r="D65" s="59">
        <v>31504</v>
      </c>
      <c r="E65" s="24">
        <v>0.5266025908900961</v>
      </c>
      <c r="F65" s="60">
        <v>6449</v>
      </c>
      <c r="G65" s="60">
        <v>5290</v>
      </c>
      <c r="H65" s="25">
        <v>0.8202822142967902</v>
      </c>
      <c r="I65" s="59">
        <v>4547</v>
      </c>
      <c r="J65" s="25">
        <v>0.7050705535741976</v>
      </c>
      <c r="K65" s="60">
        <v>1377</v>
      </c>
      <c r="L65" s="25">
        <v>0.21352147619786013</v>
      </c>
      <c r="M65" s="60">
        <v>146</v>
      </c>
      <c r="N65" s="24">
        <f>SUM(M65/K65)</f>
        <v>0.10602759622367465</v>
      </c>
      <c r="O65" s="59">
        <v>39</v>
      </c>
      <c r="P65" s="24">
        <f>SUM(O65/K65)</f>
        <v>0.02832244008714597</v>
      </c>
      <c r="Q65" s="59">
        <v>120006</v>
      </c>
      <c r="R65" s="54" t="s">
        <v>40</v>
      </c>
      <c r="S65" s="59">
        <v>70679</v>
      </c>
      <c r="T65" s="24">
        <v>0.5889622185557388</v>
      </c>
      <c r="U65" s="59">
        <v>32332</v>
      </c>
      <c r="V65" s="24">
        <v>0.2694198623402163</v>
      </c>
      <c r="W65" s="59">
        <v>29812</v>
      </c>
      <c r="X65" s="24">
        <v>0.24842091228771895</v>
      </c>
      <c r="Y65" s="59">
        <v>8198</v>
      </c>
      <c r="Z65" s="24">
        <v>0.06831325100411646</v>
      </c>
      <c r="AA65" s="59">
        <v>56746</v>
      </c>
      <c r="AB65" s="24">
        <v>0.4728596903488159</v>
      </c>
      <c r="AC65" s="59">
        <v>21898</v>
      </c>
      <c r="AD65" s="59">
        <v>3551</v>
      </c>
      <c r="AE65" s="26">
        <f>SUM(AD65/AC65)</f>
        <v>0.16216092793862452</v>
      </c>
    </row>
    <row r="66" spans="2:31" ht="12.75">
      <c r="B66" s="37" t="s">
        <v>30</v>
      </c>
      <c r="C66" s="27">
        <v>24759</v>
      </c>
      <c r="D66" s="39">
        <v>13980</v>
      </c>
      <c r="E66" s="28">
        <v>0.5646431600630074</v>
      </c>
      <c r="F66" s="40">
        <v>2301</v>
      </c>
      <c r="G66" s="40">
        <v>1476</v>
      </c>
      <c r="H66" s="29">
        <v>0.6414602346805737</v>
      </c>
      <c r="I66" s="39">
        <v>567</v>
      </c>
      <c r="J66" s="29">
        <v>0.24641460234680573</v>
      </c>
      <c r="K66" s="40">
        <v>546</v>
      </c>
      <c r="L66" s="29">
        <v>0.23728813559322035</v>
      </c>
      <c r="M66" s="40">
        <v>3</v>
      </c>
      <c r="N66" s="28">
        <f>SUM(M66/K66)</f>
        <v>0.005494505494505495</v>
      </c>
      <c r="O66" s="39">
        <v>84</v>
      </c>
      <c r="P66" s="28">
        <f>SUM(O66/K66)</f>
        <v>0.15384615384615385</v>
      </c>
      <c r="Q66" s="39">
        <v>15594</v>
      </c>
      <c r="R66" s="55" t="s">
        <v>42</v>
      </c>
      <c r="S66" s="39">
        <v>11273</v>
      </c>
      <c r="T66" s="28">
        <v>0.7229062459920482</v>
      </c>
      <c r="U66" s="39">
        <v>4905</v>
      </c>
      <c r="V66" s="28">
        <v>0.31454405540592534</v>
      </c>
      <c r="W66" s="39">
        <v>3307</v>
      </c>
      <c r="X66" s="28">
        <v>0.21206874438886752</v>
      </c>
      <c r="Y66" s="39">
        <v>1801</v>
      </c>
      <c r="Z66" s="28">
        <v>0.11549313838655893</v>
      </c>
      <c r="AA66" s="39">
        <v>6413</v>
      </c>
      <c r="AB66" s="28">
        <v>0.4112479158650763</v>
      </c>
      <c r="AC66" s="39">
        <v>2488</v>
      </c>
      <c r="AD66" s="39">
        <v>282</v>
      </c>
      <c r="AE66" s="30">
        <f>SUM(AD66/AC66)</f>
        <v>0.11334405144694534</v>
      </c>
    </row>
    <row r="67" spans="2:31" ht="12.75">
      <c r="B67" s="37" t="s">
        <v>27</v>
      </c>
      <c r="C67" s="27">
        <v>17282</v>
      </c>
      <c r="D67" s="39">
        <v>10581</v>
      </c>
      <c r="E67" s="28">
        <v>0.6122555259807893</v>
      </c>
      <c r="F67" s="40">
        <v>1657</v>
      </c>
      <c r="G67" s="40">
        <v>1324</v>
      </c>
      <c r="H67" s="29">
        <v>0.7990343995171998</v>
      </c>
      <c r="I67" s="39">
        <v>583</v>
      </c>
      <c r="J67" s="29">
        <v>0.35184067592033796</v>
      </c>
      <c r="K67" s="40">
        <v>541</v>
      </c>
      <c r="L67" s="29">
        <v>0.3264936632468316</v>
      </c>
      <c r="M67" s="40">
        <v>69</v>
      </c>
      <c r="N67" s="28">
        <f>SUM(M67/K67)</f>
        <v>0.12754158964879853</v>
      </c>
      <c r="O67" s="39">
        <v>5</v>
      </c>
      <c r="P67" s="28">
        <f>SUM(O67/K67)</f>
        <v>0.009242144177449169</v>
      </c>
      <c r="Q67" s="39">
        <v>29920</v>
      </c>
      <c r="R67" s="55" t="s">
        <v>26</v>
      </c>
      <c r="S67" s="39">
        <v>14971</v>
      </c>
      <c r="T67" s="28">
        <v>0.5003676470588235</v>
      </c>
      <c r="U67" s="39">
        <v>3024</v>
      </c>
      <c r="V67" s="28">
        <v>0.10106951871657754</v>
      </c>
      <c r="W67" s="39">
        <v>3828</v>
      </c>
      <c r="X67" s="28">
        <v>0.12794117647058822</v>
      </c>
      <c r="Y67" s="39">
        <v>1971</v>
      </c>
      <c r="Z67" s="28">
        <v>0.06587566844919786</v>
      </c>
      <c r="AA67" s="39">
        <v>16136</v>
      </c>
      <c r="AB67" s="28">
        <v>0.5393048128342246</v>
      </c>
      <c r="AC67" s="39">
        <v>5614</v>
      </c>
      <c r="AD67" s="39">
        <v>1863</v>
      </c>
      <c r="AE67" s="30">
        <f>SUM(AD67/AC67)</f>
        <v>0.3318489490559316</v>
      </c>
    </row>
    <row r="68" spans="2:31" ht="13.5" thickBot="1">
      <c r="B68" s="38" t="s">
        <v>23</v>
      </c>
      <c r="C68" s="61">
        <v>14756</v>
      </c>
      <c r="D68" s="58">
        <v>8854</v>
      </c>
      <c r="E68" s="32">
        <v>0.6000271076172404</v>
      </c>
      <c r="F68" s="58">
        <v>1501</v>
      </c>
      <c r="G68" s="58">
        <v>1470</v>
      </c>
      <c r="H68" s="33">
        <v>0.9793471019320453</v>
      </c>
      <c r="I68" s="58">
        <v>1012</v>
      </c>
      <c r="J68" s="33">
        <v>0.6742171885409727</v>
      </c>
      <c r="K68" s="58">
        <v>496</v>
      </c>
      <c r="L68" s="33">
        <v>0.33044636908727515</v>
      </c>
      <c r="M68" s="58"/>
      <c r="N68" s="61"/>
      <c r="O68" s="58"/>
      <c r="P68" s="61"/>
      <c r="Q68" s="58">
        <v>26989</v>
      </c>
      <c r="R68" s="56" t="s">
        <v>39</v>
      </c>
      <c r="S68" s="58">
        <v>19404</v>
      </c>
      <c r="T68" s="32">
        <v>0.718959576123606</v>
      </c>
      <c r="U68" s="58">
        <v>3358</v>
      </c>
      <c r="V68" s="32">
        <v>0.12442106043202786</v>
      </c>
      <c r="W68" s="58">
        <v>4994</v>
      </c>
      <c r="X68" s="32">
        <v>0.18503834895698248</v>
      </c>
      <c r="Y68" s="58">
        <v>1949</v>
      </c>
      <c r="Z68" s="32">
        <v>0.07221460595057246</v>
      </c>
      <c r="AA68" s="58">
        <v>13913</v>
      </c>
      <c r="AB68" s="32">
        <v>0.5155063173885657</v>
      </c>
      <c r="AC68" s="58">
        <v>5479</v>
      </c>
      <c r="AD68" s="58">
        <v>44</v>
      </c>
      <c r="AE68" s="34">
        <f>SUM(AD68/AC68)</f>
        <v>0.008030662529658696</v>
      </c>
    </row>
    <row r="69" ht="14.25" thickBot="1" thickTop="1"/>
    <row r="70" spans="2:31" ht="17.25" thickBot="1" thickTop="1">
      <c r="B70" s="45" t="s">
        <v>45</v>
      </c>
      <c r="C70" s="68">
        <f>SUM(C65:C69)</f>
        <v>116622</v>
      </c>
      <c r="D70" s="46">
        <f>SUM(D65:D69)</f>
        <v>64919</v>
      </c>
      <c r="E70" s="47">
        <f>SUM(D70/C70)</f>
        <v>0.5566616933340193</v>
      </c>
      <c r="F70" s="46">
        <f>SUM(F65:F69)</f>
        <v>11908</v>
      </c>
      <c r="G70" s="46">
        <f>SUM(G65:G69)</f>
        <v>9560</v>
      </c>
      <c r="H70" s="47">
        <f>SUM(G70/F70)</f>
        <v>0.8028216325159556</v>
      </c>
      <c r="I70" s="46">
        <f>SUM(I65:I69)</f>
        <v>6709</v>
      </c>
      <c r="J70" s="47">
        <f>SUM(I70/F70)</f>
        <v>0.5634027544507894</v>
      </c>
      <c r="K70" s="46">
        <f>SUM(K65:K69)</f>
        <v>2960</v>
      </c>
      <c r="L70" s="47">
        <f>SUM(K70/F70)</f>
        <v>0.2485723883103796</v>
      </c>
      <c r="M70" s="46">
        <f>SUM(M65:M69)</f>
        <v>218</v>
      </c>
      <c r="N70" s="47">
        <f>SUM(M70/K70)</f>
        <v>0.07364864864864865</v>
      </c>
      <c r="O70" s="46">
        <f>SUM(O65:O69)</f>
        <v>128</v>
      </c>
      <c r="P70" s="47">
        <f>SUM(O70/K70)</f>
        <v>0.043243243243243246</v>
      </c>
      <c r="Q70" s="46">
        <f>SUM(Q65:Q69)</f>
        <v>192509</v>
      </c>
      <c r="R70" s="44"/>
      <c r="S70" s="46">
        <f>SUM(S65:S69)</f>
        <v>116327</v>
      </c>
      <c r="T70" s="49">
        <f>SUM(S70/Q70)</f>
        <v>0.604267852412095</v>
      </c>
      <c r="U70" s="46">
        <f>SUM(U65:U69)</f>
        <v>43619</v>
      </c>
      <c r="V70" s="49">
        <f>SUM(U70/Q70)</f>
        <v>0.2265816143660816</v>
      </c>
      <c r="W70" s="46">
        <f>SUM(W65:W69)</f>
        <v>41941</v>
      </c>
      <c r="X70" s="49">
        <f>SUM(W70/Q70)</f>
        <v>0.2178651387727327</v>
      </c>
      <c r="Y70" s="46">
        <f>SUM(Y65:Y69)</f>
        <v>13919</v>
      </c>
      <c r="Z70" s="49">
        <f>SUM(Y70/Q70)</f>
        <v>0.07230311310120566</v>
      </c>
      <c r="AA70" s="46">
        <f>SUM(AA65:AA69)</f>
        <v>93208</v>
      </c>
      <c r="AB70" s="49">
        <f>SUM(AA70/Q70)</f>
        <v>0.4841747658551029</v>
      </c>
      <c r="AC70" s="46">
        <f>SUM(AC65:AC69)</f>
        <v>35479</v>
      </c>
      <c r="AD70" s="46">
        <f>SUM(AD65:AD69)</f>
        <v>5740</v>
      </c>
      <c r="AE70" s="57">
        <f>SUM(AD70/AC70)</f>
        <v>0.16178584514783392</v>
      </c>
    </row>
    <row r="71" ht="14.25" thickBot="1" thickTop="1">
      <c r="C71" s="10"/>
    </row>
    <row r="72" spans="2:31" ht="17.25" thickBot="1" thickTop="1">
      <c r="B72" s="45" t="s">
        <v>47</v>
      </c>
      <c r="C72" s="68">
        <v>708688</v>
      </c>
      <c r="D72" s="46">
        <v>396310</v>
      </c>
      <c r="E72" s="47">
        <v>0.5592164676133926</v>
      </c>
      <c r="F72" s="46">
        <v>72246</v>
      </c>
      <c r="G72" s="46">
        <v>63134</v>
      </c>
      <c r="H72" s="47">
        <v>0.8738753702627136</v>
      </c>
      <c r="I72" s="46">
        <v>35310</v>
      </c>
      <c r="J72" s="47">
        <v>0.48874678182875175</v>
      </c>
      <c r="K72" s="46">
        <v>20929</v>
      </c>
      <c r="L72" s="47">
        <v>0.28969077872823407</v>
      </c>
      <c r="M72" s="46">
        <v>1306</v>
      </c>
      <c r="N72" s="47">
        <v>0.06240145252998232</v>
      </c>
      <c r="O72" s="46">
        <v>299</v>
      </c>
      <c r="P72" s="47">
        <v>0.014286396865593196</v>
      </c>
      <c r="Q72" s="46">
        <v>1299308</v>
      </c>
      <c r="R72" s="44"/>
      <c r="S72" s="46">
        <v>446288</v>
      </c>
      <c r="T72" s="49">
        <v>0.3434812992762301</v>
      </c>
      <c r="U72" s="46">
        <v>121427</v>
      </c>
      <c r="V72" s="49">
        <v>0.0934551315007681</v>
      </c>
      <c r="W72" s="46">
        <v>200559</v>
      </c>
      <c r="X72" s="49">
        <v>0.1543583199672441</v>
      </c>
      <c r="Y72" s="46">
        <v>81866</v>
      </c>
      <c r="Z72" s="49">
        <v>0.06300738546980393</v>
      </c>
      <c r="AA72" s="46">
        <v>654278</v>
      </c>
      <c r="AB72" s="49">
        <v>0.503558817462834</v>
      </c>
      <c r="AC72" s="46">
        <v>240248</v>
      </c>
      <c r="AD72" s="46">
        <v>82724</v>
      </c>
      <c r="AE72" s="57">
        <v>0.34432752822083845</v>
      </c>
    </row>
    <row r="73" ht="14.25" thickBot="1" thickTop="1">
      <c r="C73" s="10"/>
    </row>
    <row r="74" spans="2:31" ht="17.25" thickBot="1" thickTop="1">
      <c r="B74" s="45" t="s">
        <v>55</v>
      </c>
      <c r="C74" s="68">
        <v>10469769</v>
      </c>
      <c r="D74" s="46">
        <v>6170928</v>
      </c>
      <c r="E74" s="47">
        <v>0.5894044080628713</v>
      </c>
      <c r="F74" s="46">
        <v>1050186</v>
      </c>
      <c r="G74" s="46">
        <v>843331</v>
      </c>
      <c r="H74" s="47">
        <v>0.8030301299007985</v>
      </c>
      <c r="I74" s="46">
        <v>396346</v>
      </c>
      <c r="J74" s="47">
        <v>0.3774055262591579</v>
      </c>
      <c r="K74" s="46">
        <v>274111</v>
      </c>
      <c r="L74" s="47">
        <v>0.2610118588516701</v>
      </c>
      <c r="M74" s="46">
        <v>21894</v>
      </c>
      <c r="N74" s="47">
        <v>0.07987275227918617</v>
      </c>
      <c r="O74" s="46">
        <v>3857</v>
      </c>
      <c r="P74" s="47">
        <v>0.014070942063616565</v>
      </c>
      <c r="Q74" s="46">
        <v>17895153</v>
      </c>
      <c r="R74" s="44"/>
      <c r="S74" s="46">
        <v>1298521</v>
      </c>
      <c r="T74" s="49">
        <v>0.07256272131341934</v>
      </c>
      <c r="U74" s="46">
        <v>514118</v>
      </c>
      <c r="V74" s="49">
        <v>0.028729455400576906</v>
      </c>
      <c r="W74" s="46">
        <v>1934305</v>
      </c>
      <c r="X74" s="49">
        <v>0.10809100095428074</v>
      </c>
      <c r="Y74" s="46">
        <v>1262436</v>
      </c>
      <c r="Z74" s="49">
        <v>0.07054625350227517</v>
      </c>
      <c r="AA74" s="46">
        <v>9926760</v>
      </c>
      <c r="AB74" s="49">
        <v>0.5547178054303308</v>
      </c>
      <c r="AC74" s="46">
        <v>3873638</v>
      </c>
      <c r="AD74" s="46">
        <v>2080320</v>
      </c>
      <c r="AE74" s="57">
        <v>0.5370455370377923</v>
      </c>
    </row>
    <row r="75" ht="14.25" thickBot="1" thickTop="1">
      <c r="C75" s="10"/>
    </row>
    <row r="76" spans="2:31" s="43" customFormat="1" ht="29.25" customHeight="1" thickBot="1" thickTop="1">
      <c r="B76" s="51" t="s">
        <v>38</v>
      </c>
      <c r="C76" s="48">
        <v>58782737</v>
      </c>
      <c r="D76" s="52">
        <v>37601618</v>
      </c>
      <c r="E76" s="49">
        <f>SUM(D76/C76)</f>
        <v>0.6396710993569421</v>
      </c>
      <c r="F76" s="53">
        <v>5860109</v>
      </c>
      <c r="G76" s="52">
        <v>4688865</v>
      </c>
      <c r="H76" s="49">
        <f>SUM(G76/F76)</f>
        <v>0.800132727906597</v>
      </c>
      <c r="I76" s="50">
        <v>2066547</v>
      </c>
      <c r="J76" s="49">
        <f>SUM(I76/F76)</f>
        <v>0.35264651220651355</v>
      </c>
      <c r="K76" s="50">
        <v>1647721</v>
      </c>
      <c r="L76" s="49">
        <f>SUM(K76/F76)</f>
        <v>0.2811758279581489</v>
      </c>
      <c r="M76" s="50">
        <v>167048</v>
      </c>
      <c r="N76" s="49">
        <f>SUM(M76/K76)</f>
        <v>0.10138124112031102</v>
      </c>
      <c r="O76" s="50">
        <v>17237</v>
      </c>
      <c r="P76" s="49">
        <f>SUM(O76/K76)</f>
        <v>0.010461115686454199</v>
      </c>
      <c r="Q76" s="52">
        <v>97483412</v>
      </c>
      <c r="R76" s="50"/>
      <c r="S76" s="50">
        <v>6044547</v>
      </c>
      <c r="T76" s="49">
        <f>SUM(S76/Q76)</f>
        <v>0.06200590311713751</v>
      </c>
      <c r="U76" s="50">
        <v>1002236</v>
      </c>
      <c r="V76" s="49">
        <f>SUM(U76/Q76)</f>
        <v>0.01028109274632283</v>
      </c>
      <c r="W76" s="50">
        <v>5942091</v>
      </c>
      <c r="X76" s="49">
        <f>SUM(W76/Q76)</f>
        <v>0.06095489353614336</v>
      </c>
      <c r="Y76" s="50">
        <v>4154778</v>
      </c>
      <c r="Z76" s="49">
        <f>SUM(Y76/Q76)</f>
        <v>0.04262035883602433</v>
      </c>
      <c r="AA76" s="50">
        <v>56718834</v>
      </c>
      <c r="AB76" s="49">
        <f>SUM(AA76/Q76)</f>
        <v>0.5818306195519706</v>
      </c>
      <c r="AC76" s="50">
        <v>21513235</v>
      </c>
      <c r="AD76" s="50">
        <v>15446426</v>
      </c>
      <c r="AE76" s="57">
        <f>SUM(AD76/AC76)</f>
        <v>0.717996433358349</v>
      </c>
    </row>
    <row r="77" ht="13.5" thickTop="1">
      <c r="B77" t="s">
        <v>46</v>
      </c>
    </row>
  </sheetData>
  <mergeCells count="72">
    <mergeCell ref="C42:E42"/>
    <mergeCell ref="C61:E61"/>
    <mergeCell ref="I24:J24"/>
    <mergeCell ref="K24:L24"/>
    <mergeCell ref="M24:N24"/>
    <mergeCell ref="C5:C6"/>
    <mergeCell ref="D5:E5"/>
    <mergeCell ref="B5:B6"/>
    <mergeCell ref="C4:E4"/>
    <mergeCell ref="C23:E23"/>
    <mergeCell ref="C24:C25"/>
    <mergeCell ref="B24:B25"/>
    <mergeCell ref="D24:E24"/>
    <mergeCell ref="G24:H24"/>
    <mergeCell ref="AA24:AB24"/>
    <mergeCell ref="AC24:AE24"/>
    <mergeCell ref="AA5:AB5"/>
    <mergeCell ref="Q23:AE23"/>
    <mergeCell ref="Q24:Q25"/>
    <mergeCell ref="Q5:Q6"/>
    <mergeCell ref="R5:T5"/>
    <mergeCell ref="U5:V5"/>
    <mergeCell ref="W5:X5"/>
    <mergeCell ref="Y5:Z5"/>
    <mergeCell ref="R24:T24"/>
    <mergeCell ref="U24:V24"/>
    <mergeCell ref="Q4:AE4"/>
    <mergeCell ref="AC5:AE5"/>
    <mergeCell ref="W24:X24"/>
    <mergeCell ref="Y24:Z24"/>
    <mergeCell ref="M5:N5"/>
    <mergeCell ref="F42:P42"/>
    <mergeCell ref="F23:P23"/>
    <mergeCell ref="F4:P4"/>
    <mergeCell ref="G5:H5"/>
    <mergeCell ref="I5:J5"/>
    <mergeCell ref="K5:L5"/>
    <mergeCell ref="O24:P24"/>
    <mergeCell ref="O5:P5"/>
    <mergeCell ref="Q42:AE42"/>
    <mergeCell ref="B43:B44"/>
    <mergeCell ref="C43:C44"/>
    <mergeCell ref="D43:E43"/>
    <mergeCell ref="G43:H43"/>
    <mergeCell ref="I43:J43"/>
    <mergeCell ref="K43:L43"/>
    <mergeCell ref="M43:N43"/>
    <mergeCell ref="O43:P43"/>
    <mergeCell ref="Q43:Q44"/>
    <mergeCell ref="AA43:AB43"/>
    <mergeCell ref="AC43:AE43"/>
    <mergeCell ref="R43:T43"/>
    <mergeCell ref="U43:V43"/>
    <mergeCell ref="W43:X43"/>
    <mergeCell ref="Y43:Z43"/>
    <mergeCell ref="F61:P61"/>
    <mergeCell ref="Q61:AE61"/>
    <mergeCell ref="B62:B63"/>
    <mergeCell ref="C62:C63"/>
    <mergeCell ref="D62:E62"/>
    <mergeCell ref="G62:H62"/>
    <mergeCell ref="R62:T62"/>
    <mergeCell ref="U62:V62"/>
    <mergeCell ref="W62:X62"/>
    <mergeCell ref="I62:J62"/>
    <mergeCell ref="K62:L62"/>
    <mergeCell ref="M62:N62"/>
    <mergeCell ref="O62:P62"/>
    <mergeCell ref="Y62:Z62"/>
    <mergeCell ref="AA62:AB62"/>
    <mergeCell ref="AC62:AE62"/>
    <mergeCell ref="Q62:Q63"/>
  </mergeCells>
  <printOptions horizontalCentered="1"/>
  <pageMargins left="0.46" right="0.58" top="0.59" bottom="0.41" header="0.1968503937007874" footer="0.1968503937007874"/>
  <pageSetup horizontalDpi="300" verticalDpi="300" orientation="landscape" scale="55" r:id="rId1"/>
  <headerFooter alignWithMargins="0">
    <oddHeader>&amp;LProcesos Electorales en Regiones Indígenas&amp;RIFE - CIESAS</oddHeader>
    <oddFooter>&amp;CPágina &amp;P de &amp;N</oddFooter>
  </headerFooter>
  <rowBreaks count="1" manualBreakCount="1">
    <brk id="57" min="1" max="30" man="1"/>
  </rowBreaks>
  <colBreaks count="1" manualBreakCount="1">
    <brk id="16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2002-07-26T16:04:15Z</cp:lastPrinted>
  <dcterms:created xsi:type="dcterms:W3CDTF">2002-07-10T04:04:20Z</dcterms:created>
  <dcterms:modified xsi:type="dcterms:W3CDTF">2002-07-26T16:06:28Z</dcterms:modified>
  <cp:category/>
  <cp:version/>
  <cp:contentType/>
  <cp:contentStatus/>
</cp:coreProperties>
</file>